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全省公路运输基础设施建设计划表" sheetId="1" r:id="rId1"/>
  </sheets>
  <definedNames>
    <definedName name="_xlnm._FilterDatabase" localSheetId="0" hidden="1">'2022年全省公路运输基础设施建设计划表'!$A$118:$Q$124</definedName>
    <definedName name="_xlnm.Print_Area" localSheetId="0">'2022年全省公路运输基础设施建设计划表'!$A$1:$Q$155</definedName>
  </definedNames>
  <calcPr calcId="144525"/>
</workbook>
</file>

<file path=xl/sharedStrings.xml><?xml version="1.0" encoding="utf-8"?>
<sst xmlns="http://schemas.openxmlformats.org/spreadsheetml/2006/main" count="443" uniqueCount="147">
  <si>
    <t>附件</t>
  </si>
  <si>
    <t>2022年全省公路运输基础设施建设计划表</t>
  </si>
  <si>
    <t>资金单位：万元</t>
  </si>
  <si>
    <t>序号</t>
  </si>
  <si>
    <t>项目所在地</t>
  </si>
  <si>
    <t>建设    单位</t>
  </si>
  <si>
    <t>建设  性质    站级</t>
  </si>
  <si>
    <t>建设情况</t>
  </si>
  <si>
    <t>至2021年底累计完成</t>
  </si>
  <si>
    <t>2022年建设计划</t>
  </si>
  <si>
    <t>备  注</t>
  </si>
  <si>
    <t>批准建
筑规模(㎡)</t>
  </si>
  <si>
    <t>批准场地硬化面积(㎡)</t>
  </si>
  <si>
    <t>批准总
投  资</t>
  </si>
  <si>
    <t>建设  年限</t>
  </si>
  <si>
    <t>投资</t>
  </si>
  <si>
    <t>合计</t>
  </si>
  <si>
    <t>中央   车购税</t>
  </si>
  <si>
    <t>省投资</t>
  </si>
  <si>
    <t>地方自筹</t>
  </si>
  <si>
    <t>建设内容及工程量</t>
  </si>
  <si>
    <t>中央车购税</t>
  </si>
  <si>
    <t>合   计</t>
  </si>
  <si>
    <t>长春市</t>
  </si>
  <si>
    <t>吉林市</t>
  </si>
  <si>
    <t>四平市</t>
  </si>
  <si>
    <t>通化市</t>
  </si>
  <si>
    <t xml:space="preserve"> </t>
  </si>
  <si>
    <t>白山市</t>
  </si>
  <si>
    <t>白城市</t>
  </si>
  <si>
    <t>延边州</t>
  </si>
  <si>
    <t>松原市</t>
  </si>
  <si>
    <t>长白山管委会</t>
  </si>
  <si>
    <t>梅河口市</t>
  </si>
  <si>
    <t>项目</t>
  </si>
  <si>
    <t>合  计</t>
  </si>
  <si>
    <t>双阳区城市交通综合运输服务中心</t>
  </si>
  <si>
    <t>双阳区交通运输局</t>
  </si>
  <si>
    <t>新建二级</t>
  </si>
  <si>
    <t>22-24</t>
  </si>
  <si>
    <t>前期工作等</t>
  </si>
  <si>
    <t>公主岭综合客运枢纽中心</t>
  </si>
  <si>
    <t>公主岭
市交通
运输局</t>
  </si>
  <si>
    <t>17-23</t>
  </si>
  <si>
    <t>室内装修、场地硬化等</t>
  </si>
  <si>
    <t>双阳区奢岭草莓小镇公交乘降点</t>
  </si>
  <si>
    <t>新建公交乘降点</t>
  </si>
  <si>
    <t>21-22</t>
  </si>
  <si>
    <t>尾款</t>
  </si>
  <si>
    <t>德惠市公路客运站</t>
  </si>
  <si>
    <t>德惠市交通运输局</t>
  </si>
  <si>
    <t>改建一级</t>
  </si>
  <si>
    <t>22-23</t>
  </si>
  <si>
    <t>卫生间改造、屋面防水等</t>
  </si>
  <si>
    <t>中央    车购税</t>
  </si>
  <si>
    <t>驿马客运站</t>
  </si>
  <si>
    <t>磐石市交通运输局</t>
  </si>
  <si>
    <t>新建便捷车站</t>
  </si>
  <si>
    <t>前期工作、新建站房等</t>
  </si>
  <si>
    <t>吉林市公路客运总站</t>
  </si>
  <si>
    <t>吉林市交通运输局</t>
  </si>
  <si>
    <t>供暖改造、屋面防水等</t>
  </si>
  <si>
    <t>永吉县岔路河镇客运站</t>
  </si>
  <si>
    <t>永吉县交通运输局</t>
  </si>
  <si>
    <t>改建三级</t>
  </si>
  <si>
    <t>供暖改造、屋面防水、外墙保温等</t>
  </si>
  <si>
    <t>磐石市客运总站</t>
  </si>
  <si>
    <t>改建便捷车站</t>
  </si>
  <si>
    <t>取柴河、松山、烟筒山、明城、红旗岭、呼兰、朝阳山、吉昌分站供暖改造、卫生间改造、增加货运功能等</t>
  </si>
  <si>
    <t>磐石市公路候车亭</t>
  </si>
  <si>
    <t>候车亭14个</t>
  </si>
  <si>
    <t>安检设备</t>
  </si>
  <si>
    <t>舒兰市交通运输局</t>
  </si>
  <si>
    <t>舒兰市客运站更新安检仪1台</t>
  </si>
  <si>
    <t>蛟河市交通运输局</t>
  </si>
  <si>
    <t>蛟河市客运站更新安检仪1台</t>
  </si>
  <si>
    <t>四平北梨树客运综合枢纽</t>
  </si>
  <si>
    <t>梨树县交通运输局</t>
  </si>
  <si>
    <t>新建一级</t>
  </si>
  <si>
    <t>19-22</t>
  </si>
  <si>
    <t>新建站房、室内装修等</t>
  </si>
  <si>
    <t>伊通满族自治县客运总站</t>
  </si>
  <si>
    <t>伊通县交通运输局</t>
  </si>
  <si>
    <t>19-23</t>
  </si>
  <si>
    <t>新建辅助用房、室内装修等</t>
  </si>
  <si>
    <t>通化高铁综合客运枢纽</t>
  </si>
  <si>
    <t>通化市交通运输局</t>
  </si>
  <si>
    <t>22-25</t>
  </si>
  <si>
    <t>前期工作、征地拆迁等</t>
  </si>
  <si>
    <t>集安市客运总站</t>
  </si>
  <si>
    <t>集安市交通运输局</t>
  </si>
  <si>
    <t>通化县客运站</t>
  </si>
  <si>
    <t>通化县交通运输局</t>
  </si>
  <si>
    <t>18-23</t>
  </si>
  <si>
    <t>通化公路客运站</t>
  </si>
  <si>
    <t>卫生间改造、屋面防水、发车位雨棚改造等</t>
  </si>
  <si>
    <t>通化县大泉源、西江、富江、二密客运站</t>
  </si>
  <si>
    <t>卫生间改造、屋面防水、增加货运功能等</t>
  </si>
  <si>
    <t>通化县公路候车亭</t>
  </si>
  <si>
    <t>候车亭22个</t>
  </si>
  <si>
    <t>白山市综合客运枢纽</t>
  </si>
  <si>
    <t>白山市交通运输局</t>
  </si>
  <si>
    <t>长白朝鲜族自治县公路客运站</t>
  </si>
  <si>
    <t>长白县交通运输局</t>
  </si>
  <si>
    <t>室内装修、配套设施设备购置等</t>
  </si>
  <si>
    <t>靖宇县客运总站</t>
  </si>
  <si>
    <t>靖宇县交通运输局</t>
  </si>
  <si>
    <t>改建二级</t>
  </si>
  <si>
    <t>供暖改造、屋面防水、吊顶加固等</t>
  </si>
  <si>
    <t>临江市交通运输局</t>
  </si>
  <si>
    <t>临江市口岸客运总站更新安检仪1套</t>
  </si>
  <si>
    <t>靖宇县客运总站更新安检仪1套</t>
  </si>
  <si>
    <t>白城市西部客运换乘中心</t>
  </si>
  <si>
    <t>白城市交通运输局</t>
  </si>
  <si>
    <t>20-22</t>
  </si>
  <si>
    <t>场地硬化、室内装修等</t>
  </si>
  <si>
    <t>白城市生态新区客运换乘中心</t>
  </si>
  <si>
    <t>新建三级</t>
  </si>
  <si>
    <t>18-22</t>
  </si>
  <si>
    <t>室内装修等</t>
  </si>
  <si>
    <t>白城市道路运输从业人员考试场</t>
  </si>
  <si>
    <t>白城市运输管理处</t>
  </si>
  <si>
    <t>设备购置等</t>
  </si>
  <si>
    <t>白城市中心客运总站</t>
  </si>
  <si>
    <t>洮北区交通运输局</t>
  </si>
  <si>
    <t>镇赉县公路候车亭</t>
  </si>
  <si>
    <t>镇赉县交通运输局</t>
  </si>
  <si>
    <t>候车亭30个</t>
  </si>
  <si>
    <t>白城市中心客运总站更新安检仪1套</t>
  </si>
  <si>
    <t>图们市长安镇公路客货运服务中心</t>
  </si>
  <si>
    <t>图们市交通运输局</t>
  </si>
  <si>
    <t>新建站房、场地硬化等</t>
  </si>
  <si>
    <t>延吉市交通运输局</t>
  </si>
  <si>
    <t>延吉公路客运总站更新安检仪1台</t>
  </si>
  <si>
    <t>东北亚客运北站更新安检仪1台</t>
  </si>
  <si>
    <t>和龙市交通运输局</t>
  </si>
  <si>
    <t>和龙客运站更新安检仪1套</t>
  </si>
  <si>
    <t>乾安县公路候车亭</t>
  </si>
  <si>
    <t>乾安县交通运输局</t>
  </si>
  <si>
    <t>候车亭20个</t>
  </si>
  <si>
    <t xml:space="preserve">  </t>
  </si>
  <si>
    <t>长白山池北区（高铁）综合客运枢纽</t>
  </si>
  <si>
    <t>长白山
管委会交
通运输局</t>
  </si>
  <si>
    <t>20-24</t>
  </si>
  <si>
    <t>新建站房等</t>
  </si>
  <si>
    <t>山城综合运输服务中心</t>
  </si>
  <si>
    <t>梅河口
市交通
运输局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</si>
</sst>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_);[Red]\(0.0\)"/>
    <numFmt numFmtId="178" formatCode="0.0_ "/>
    <numFmt numFmtId="179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true"/>
      </right>
      <top style="double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double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double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/>
      <right/>
      <top/>
      <bottom style="double">
        <color auto="true"/>
      </bottom>
      <diagonal/>
    </border>
    <border>
      <left style="thin">
        <color auto="true"/>
      </left>
      <right/>
      <top style="double">
        <color auto="true"/>
      </top>
      <bottom style="thin">
        <color auto="true"/>
      </bottom>
      <diagonal/>
    </border>
    <border>
      <left/>
      <right/>
      <top style="double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double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double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/>
    <xf numFmtId="43" fontId="5" fillId="0" borderId="0" applyFont="false" applyFill="false" applyBorder="false" applyAlignment="false" applyProtection="false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5" fillId="0" borderId="0"/>
    <xf numFmtId="0" fontId="9" fillId="2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3" fillId="0" borderId="2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2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2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7" fillId="0" borderId="2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13" borderId="2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28" borderId="27" applyNumberFormat="false" applyAlignment="false" applyProtection="false">
      <alignment vertical="center"/>
    </xf>
    <xf numFmtId="0" fontId="17" fillId="13" borderId="23" applyNumberFormat="false" applyAlignment="false" applyProtection="false">
      <alignment vertical="center"/>
    </xf>
    <xf numFmtId="0" fontId="16" fillId="12" borderId="22" applyNumberFormat="false" applyAlignment="false" applyProtection="false">
      <alignment vertical="center"/>
    </xf>
    <xf numFmtId="0" fontId="15" fillId="0" borderId="21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0" borderId="20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</cellStyleXfs>
  <cellXfs count="153">
    <xf numFmtId="0" fontId="0" fillId="0" borderId="0" xfId="0"/>
    <xf numFmtId="0" fontId="1" fillId="0" borderId="0" xfId="0" applyFont="true" applyAlignment="true"/>
    <xf numFmtId="178" fontId="1" fillId="0" borderId="0" xfId="0" applyNumberFormat="true" applyFont="true" applyFill="true" applyBorder="true" applyAlignment="true">
      <alignment horizontal="center" vertical="center" wrapText="true"/>
    </xf>
    <xf numFmtId="0" fontId="1" fillId="2" borderId="0" xfId="0" applyFont="true" applyFill="true" applyAlignment="true"/>
    <xf numFmtId="179" fontId="1" fillId="0" borderId="0" xfId="0" applyNumberFormat="true" applyFont="true" applyFill="true" applyAlignment="true"/>
    <xf numFmtId="0" fontId="1" fillId="0" borderId="0" xfId="0" applyFont="true" applyFill="true" applyAlignment="true">
      <alignment horizontal="center"/>
    </xf>
    <xf numFmtId="0" fontId="1" fillId="0" borderId="0" xfId="0" applyFont="true" applyFill="true" applyAlignment="true">
      <alignment horizontal="center" vertical="center"/>
    </xf>
    <xf numFmtId="178" fontId="1" fillId="0" borderId="0" xfId="0" applyNumberFormat="true" applyFont="true" applyFill="true" applyAlignment="true"/>
    <xf numFmtId="0" fontId="1" fillId="0" borderId="0" xfId="0" applyFont="true" applyFill="true" applyAlignment="true"/>
    <xf numFmtId="0" fontId="1" fillId="0" borderId="0" xfId="0" applyFont="true" applyFill="true" applyAlignment="true">
      <alignment horizontal="left"/>
    </xf>
    <xf numFmtId="179" fontId="2" fillId="0" borderId="0" xfId="0" applyNumberFormat="true" applyFont="true" applyFill="true" applyAlignment="true">
      <alignment horizontal="left" vertical="center"/>
    </xf>
    <xf numFmtId="17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179" fontId="1" fillId="0" borderId="0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17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9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177" fontId="1" fillId="0" borderId="4" xfId="0" applyNumberFormat="true" applyFont="true" applyFill="true" applyBorder="true" applyAlignment="true">
      <alignment horizontal="center" vertical="center" wrapText="true"/>
    </xf>
    <xf numFmtId="177" fontId="1" fillId="0" borderId="5" xfId="0" applyNumberFormat="true" applyFont="true" applyFill="true" applyBorder="true" applyAlignment="true">
      <alignment horizontal="center" vertical="center" wrapText="true"/>
    </xf>
    <xf numFmtId="179" fontId="1" fillId="0" borderId="6" xfId="0" applyNumberFormat="true" applyFont="true" applyFill="true" applyBorder="true" applyAlignment="true">
      <alignment horizontal="center" vertical="center" wrapText="true"/>
    </xf>
    <xf numFmtId="177" fontId="1" fillId="0" borderId="7" xfId="0" applyNumberFormat="true" applyFont="true" applyFill="true" applyBorder="true" applyAlignment="true">
      <alignment horizontal="center" vertical="center" wrapText="true"/>
    </xf>
    <xf numFmtId="179" fontId="1" fillId="0" borderId="0" xfId="0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 wrapText="true"/>
    </xf>
    <xf numFmtId="179" fontId="1" fillId="0" borderId="8" xfId="0" applyNumberFormat="true" applyFont="true" applyFill="true" applyBorder="true" applyAlignment="true">
      <alignment horizontal="left" vertical="center" wrapText="true"/>
    </xf>
    <xf numFmtId="177" fontId="1" fillId="0" borderId="8" xfId="0" applyNumberFormat="true" applyFont="true" applyFill="true" applyBorder="true" applyAlignment="true">
      <alignment horizontal="left" vertical="center" wrapText="true"/>
    </xf>
    <xf numFmtId="177" fontId="1" fillId="0" borderId="8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left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left" vertical="center" wrapText="true"/>
    </xf>
    <xf numFmtId="38" fontId="6" fillId="0" borderId="4" xfId="2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left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center" vertical="center" wrapText="true"/>
    </xf>
    <xf numFmtId="178" fontId="4" fillId="0" borderId="0" xfId="0" applyNumberFormat="true" applyFont="true" applyFill="true" applyBorder="true" applyAlignment="true">
      <alignment horizontal="center" vertical="center" wrapText="true"/>
    </xf>
    <xf numFmtId="179" fontId="4" fillId="0" borderId="0" xfId="0" applyNumberFormat="true" applyFont="true" applyFill="true" applyBorder="true" applyAlignment="true">
      <alignment horizontal="center" vertical="center" wrapText="true"/>
    </xf>
    <xf numFmtId="178" fontId="1" fillId="0" borderId="2" xfId="0" applyNumberFormat="true" applyFont="true" applyFill="true" applyBorder="true" applyAlignment="true">
      <alignment horizontal="center" vertical="center" wrapText="true"/>
    </xf>
    <xf numFmtId="179" fontId="1" fillId="0" borderId="2" xfId="0" applyNumberFormat="true" applyFont="true" applyFill="true" applyBorder="true" applyAlignment="true">
      <alignment horizontal="center" vertical="center" wrapText="true"/>
    </xf>
    <xf numFmtId="178" fontId="1" fillId="0" borderId="4" xfId="0" applyNumberFormat="true" applyFont="true" applyFill="true" applyBorder="true" applyAlignment="true">
      <alignment horizontal="center" vertical="center" wrapText="true"/>
    </xf>
    <xf numFmtId="179" fontId="1" fillId="0" borderId="4" xfId="0" applyNumberFormat="true" applyFont="true" applyFill="true" applyBorder="true" applyAlignment="true">
      <alignment horizontal="center" vertical="center" wrapText="true"/>
    </xf>
    <xf numFmtId="178" fontId="1" fillId="0" borderId="5" xfId="0" applyNumberFormat="true" applyFont="true" applyFill="true" applyBorder="true" applyAlignment="true">
      <alignment horizontal="center" vertical="center" wrapText="true"/>
    </xf>
    <xf numFmtId="178" fontId="1" fillId="0" borderId="7" xfId="0" applyNumberFormat="true" applyFont="true" applyFill="true" applyBorder="true" applyAlignment="true">
      <alignment horizontal="center" vertical="center" wrapText="true"/>
    </xf>
    <xf numFmtId="178" fontId="5" fillId="0" borderId="4" xfId="0" applyNumberFormat="true" applyFont="true" applyFill="true" applyBorder="true" applyAlignment="true">
      <alignment horizontal="center" vertical="center" wrapText="true"/>
    </xf>
    <xf numFmtId="179" fontId="5" fillId="0" borderId="4" xfId="0" applyNumberFormat="true" applyFont="true" applyFill="true" applyBorder="true" applyAlignment="true">
      <alignment horizontal="center" vertical="center" wrapText="true"/>
    </xf>
    <xf numFmtId="178" fontId="5" fillId="0" borderId="4" xfId="52" applyNumberFormat="true" applyFont="true" applyFill="true" applyBorder="true" applyAlignment="true">
      <alignment horizontal="center" vertical="center" wrapText="true"/>
    </xf>
    <xf numFmtId="179" fontId="1" fillId="0" borderId="7" xfId="0" applyNumberFormat="true" applyFont="true" applyFill="true" applyBorder="true" applyAlignment="true">
      <alignment horizontal="center" vertical="center" wrapText="true"/>
    </xf>
    <xf numFmtId="178" fontId="1" fillId="0" borderId="0" xfId="10" applyNumberFormat="true" applyFont="true" applyFill="true" applyBorder="true" applyAlignment="true">
      <alignment horizontal="center" vertical="center" wrapText="true"/>
    </xf>
    <xf numFmtId="178" fontId="1" fillId="0" borderId="0" xfId="2" applyNumberFormat="true" applyFont="true" applyFill="true" applyBorder="true" applyAlignment="true">
      <alignment horizontal="center" vertical="center" wrapText="true"/>
    </xf>
    <xf numFmtId="178" fontId="5" fillId="0" borderId="5" xfId="0" applyNumberFormat="true" applyFont="true" applyFill="true" applyBorder="true" applyAlignment="true">
      <alignment horizontal="center" vertical="center" wrapText="true"/>
    </xf>
    <xf numFmtId="179" fontId="5" fillId="0" borderId="5" xfId="0" applyNumberFormat="true" applyFont="true" applyFill="true" applyBorder="true" applyAlignment="true">
      <alignment horizontal="center" vertical="center" wrapText="true"/>
    </xf>
    <xf numFmtId="178" fontId="1" fillId="0" borderId="7" xfId="10" applyNumberFormat="true" applyFont="true" applyFill="true" applyBorder="true" applyAlignment="true">
      <alignment horizontal="center" vertical="center" wrapText="true"/>
    </xf>
    <xf numFmtId="178" fontId="1" fillId="0" borderId="7" xfId="2" applyNumberFormat="true" applyFont="true" applyFill="true" applyBorder="true" applyAlignment="true">
      <alignment horizontal="center" vertical="center" wrapText="true"/>
    </xf>
    <xf numFmtId="177" fontId="5" fillId="0" borderId="4" xfId="10" applyNumberFormat="true" applyFont="true" applyFill="true" applyBorder="true" applyAlignment="true">
      <alignment horizontal="center" vertical="center" wrapText="true"/>
    </xf>
    <xf numFmtId="177" fontId="5" fillId="0" borderId="4" xfId="2" applyNumberFormat="true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179" fontId="5" fillId="0" borderId="7" xfId="0" applyNumberFormat="true" applyFont="true" applyFill="true" applyBorder="true" applyAlignment="true">
      <alignment horizontal="center" vertical="center" wrapText="true"/>
    </xf>
    <xf numFmtId="178" fontId="4" fillId="0" borderId="0" xfId="0" applyNumberFormat="true" applyFont="true" applyFill="true" applyAlignment="true">
      <alignment horizontal="center" vertical="center" wrapText="true"/>
    </xf>
    <xf numFmtId="178" fontId="1" fillId="0" borderId="9" xfId="0" applyNumberFormat="true" applyFont="true" applyFill="true" applyBorder="true" applyAlignment="true">
      <alignment horizontal="center" vertical="center" wrapText="true"/>
    </xf>
    <xf numFmtId="178" fontId="1" fillId="0" borderId="10" xfId="0" applyNumberFormat="true" applyFont="true" applyFill="true" applyBorder="true" applyAlignment="true">
      <alignment horizontal="center" vertical="center" wrapText="true"/>
    </xf>
    <xf numFmtId="178" fontId="1" fillId="0" borderId="11" xfId="0" applyNumberFormat="true" applyFont="true" applyFill="true" applyBorder="true" applyAlignment="true">
      <alignment horizontal="center" vertical="center" wrapText="true"/>
    </xf>
    <xf numFmtId="178" fontId="1" fillId="0" borderId="12" xfId="0" applyNumberFormat="true" applyFont="true" applyFill="true" applyBorder="true" applyAlignment="true">
      <alignment horizontal="center" vertical="center" wrapText="true"/>
    </xf>
    <xf numFmtId="178" fontId="1" fillId="0" borderId="3" xfId="0" applyNumberFormat="true" applyFont="true" applyFill="true" applyBorder="true" applyAlignment="true">
      <alignment vertical="center" wrapText="true"/>
    </xf>
    <xf numFmtId="178" fontId="5" fillId="0" borderId="3" xfId="0" applyNumberFormat="true" applyFont="true" applyFill="true" applyBorder="true" applyAlignment="true">
      <alignment horizontal="center" vertical="center" wrapText="true"/>
    </xf>
    <xf numFmtId="178" fontId="5" fillId="0" borderId="4" xfId="0" applyNumberFormat="true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right" vertical="center" wrapText="true"/>
    </xf>
    <xf numFmtId="177" fontId="1" fillId="0" borderId="8" xfId="0" applyNumberFormat="true" applyFont="true" applyFill="true" applyBorder="true" applyAlignment="true">
      <alignment horizontal="right" vertical="center" wrapText="true"/>
    </xf>
    <xf numFmtId="176" fontId="5" fillId="0" borderId="4" xfId="0" applyNumberFormat="true" applyFont="true" applyFill="true" applyBorder="true" applyAlignment="true">
      <alignment horizontal="left" vertical="center" wrapText="true"/>
    </xf>
    <xf numFmtId="177" fontId="5" fillId="0" borderId="4" xfId="0" applyNumberFormat="true" applyFont="true" applyFill="true" applyBorder="true" applyAlignment="true">
      <alignment horizontal="left" vertical="center" wrapText="true"/>
    </xf>
    <xf numFmtId="177" fontId="1" fillId="0" borderId="7" xfId="0" applyNumberFormat="true" applyFont="true" applyFill="true" applyBorder="true" applyAlignment="true">
      <alignment horizontal="left" vertical="center" wrapText="true"/>
    </xf>
    <xf numFmtId="177" fontId="1" fillId="0" borderId="0" xfId="2" applyNumberFormat="true" applyFont="true" applyFill="true" applyBorder="true" applyAlignment="true">
      <alignment horizontal="left" vertical="center" wrapText="true"/>
    </xf>
    <xf numFmtId="177" fontId="1" fillId="0" borderId="0" xfId="0" applyNumberFormat="true" applyFont="true" applyFill="true" applyBorder="true" applyAlignment="true">
      <alignment horizontal="right" vertical="center" wrapText="true"/>
    </xf>
    <xf numFmtId="177" fontId="1" fillId="0" borderId="4" xfId="0" applyNumberFormat="true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177" fontId="5" fillId="0" borderId="5" xfId="0" applyNumberFormat="true" applyFont="true" applyFill="true" applyBorder="true" applyAlignment="true">
      <alignment horizontal="left" vertical="center" wrapText="true"/>
    </xf>
    <xf numFmtId="0" fontId="1" fillId="0" borderId="7" xfId="2" applyNumberFormat="true" applyFont="true" applyFill="true" applyBorder="true" applyAlignment="true">
      <alignment horizontal="left" vertical="center" wrapText="true"/>
    </xf>
    <xf numFmtId="177" fontId="1" fillId="0" borderId="0" xfId="3" applyNumberFormat="true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right" vertical="center" wrapText="true"/>
    </xf>
    <xf numFmtId="178" fontId="5" fillId="0" borderId="4" xfId="0" applyNumberFormat="true" applyFont="true" applyFill="true" applyBorder="true" applyAlignment="true"/>
    <xf numFmtId="0" fontId="5" fillId="0" borderId="7" xfId="2" applyNumberFormat="true" applyFont="true" applyFill="true" applyBorder="true" applyAlignment="true">
      <alignment horizontal="left" vertical="center" wrapText="true"/>
    </xf>
    <xf numFmtId="38" fontId="1" fillId="0" borderId="0" xfId="3" applyNumberFormat="true" applyFont="true" applyFill="true" applyBorder="true" applyAlignment="true">
      <alignment horizontal="left" vertical="center" wrapText="true"/>
    </xf>
    <xf numFmtId="0" fontId="1" fillId="0" borderId="13" xfId="0" applyFont="true" applyFill="true" applyBorder="true" applyAlignment="true">
      <alignment horizontal="center" vertical="center" wrapText="true"/>
    </xf>
    <xf numFmtId="0" fontId="1" fillId="0" borderId="14" xfId="0" applyFont="true" applyFill="true" applyBorder="true" applyAlignment="true">
      <alignment horizontal="center" vertical="center" wrapText="true"/>
    </xf>
    <xf numFmtId="0" fontId="1" fillId="0" borderId="15" xfId="0" applyFont="true" applyFill="true" applyBorder="true" applyAlignment="true">
      <alignment horizontal="center" vertical="center" wrapText="true"/>
    </xf>
    <xf numFmtId="177" fontId="1" fillId="0" borderId="11" xfId="0" applyNumberFormat="true" applyFont="true" applyFill="true" applyBorder="true" applyAlignment="true">
      <alignment horizontal="left" vertical="center" wrapText="true"/>
    </xf>
    <xf numFmtId="177" fontId="1" fillId="0" borderId="16" xfId="0" applyNumberFormat="true" applyFont="true" applyFill="true" applyBorder="true" applyAlignment="true">
      <alignment horizontal="left" vertical="center" wrapText="true"/>
    </xf>
    <xf numFmtId="177" fontId="1" fillId="0" borderId="17" xfId="0" applyNumberFormat="true" applyFont="true" applyFill="true" applyBorder="true" applyAlignment="true">
      <alignment horizontal="left" vertical="center" wrapText="true"/>
    </xf>
    <xf numFmtId="177" fontId="1" fillId="0" borderId="9" xfId="0" applyNumberFormat="true" applyFont="true" applyFill="true" applyBorder="true" applyAlignment="true">
      <alignment horizontal="center" vertical="center" wrapText="true"/>
    </xf>
    <xf numFmtId="177" fontId="1" fillId="0" borderId="1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/>
    <xf numFmtId="0" fontId="5" fillId="0" borderId="17" xfId="0" applyFont="true" applyFill="true" applyBorder="true" applyAlignment="true">
      <alignment horizontal="left" vertical="center" wrapText="true"/>
    </xf>
    <xf numFmtId="177" fontId="5" fillId="0" borderId="0" xfId="0" applyNumberFormat="true" applyFont="true" applyFill="true" applyBorder="true" applyAlignment="true">
      <alignment horizontal="left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11" xfId="0" applyFont="true" applyFill="true" applyBorder="true" applyAlignment="true">
      <alignment horizontal="center" vertical="center" wrapText="true"/>
    </xf>
    <xf numFmtId="0" fontId="1" fillId="0" borderId="11" xfId="0" applyFont="true" applyFill="true" applyBorder="true" applyAlignment="true">
      <alignment horizontal="left" vertical="center" wrapText="true"/>
    </xf>
    <xf numFmtId="0" fontId="5" fillId="0" borderId="11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5" fillId="0" borderId="4" xfId="52" applyFont="true" applyFill="true" applyBorder="true" applyAlignment="true">
      <alignment horizontal="left" vertical="center" wrapText="true"/>
    </xf>
    <xf numFmtId="0" fontId="5" fillId="0" borderId="4" xfId="52" applyFont="true" applyFill="true" applyBorder="true" applyAlignment="true">
      <alignment horizontal="center" vertical="center" wrapText="true"/>
    </xf>
    <xf numFmtId="179" fontId="1" fillId="0" borderId="18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38" fontId="6" fillId="0" borderId="4" xfId="2" applyNumberFormat="true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38" fontId="5" fillId="0" borderId="7" xfId="2" applyNumberFormat="true" applyFont="true" applyFill="true" applyBorder="true" applyAlignment="true">
      <alignment horizontal="left" vertical="center" wrapText="true"/>
    </xf>
    <xf numFmtId="38" fontId="5" fillId="0" borderId="0" xfId="2" applyNumberFormat="true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4" xfId="4" applyFont="true" applyFill="true" applyBorder="true" applyAlignment="true">
      <alignment horizontal="left" vertical="center" wrapText="true"/>
    </xf>
    <xf numFmtId="0" fontId="5" fillId="0" borderId="7" xfId="0" applyFont="true" applyFill="true" applyBorder="true" applyAlignment="true">
      <alignment horizontal="left" vertical="center" wrapText="true"/>
    </xf>
    <xf numFmtId="0" fontId="5" fillId="0" borderId="19" xfId="0" applyFont="true" applyFill="true" applyBorder="true" applyAlignment="true">
      <alignment horizontal="left" vertical="center" wrapText="true"/>
    </xf>
    <xf numFmtId="0" fontId="5" fillId="0" borderId="19" xfId="0" applyFont="true" applyFill="true" applyBorder="true" applyAlignment="true">
      <alignment horizontal="center" vertical="center" wrapText="true"/>
    </xf>
    <xf numFmtId="0" fontId="5" fillId="0" borderId="4" xfId="2" applyFont="true" applyFill="true" applyBorder="true" applyAlignment="true">
      <alignment horizontal="left" vertical="center" wrapText="true"/>
    </xf>
    <xf numFmtId="0" fontId="5" fillId="0" borderId="3" xfId="52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left" vertical="center" wrapText="true"/>
    </xf>
    <xf numFmtId="177" fontId="5" fillId="0" borderId="7" xfId="0" applyNumberFormat="true" applyFont="true" applyFill="true" applyBorder="true" applyAlignment="true">
      <alignment horizontal="left" vertical="center" wrapText="true"/>
    </xf>
    <xf numFmtId="177" fontId="5" fillId="0" borderId="7" xfId="0" applyNumberFormat="true" applyFont="true" applyFill="true" applyBorder="true" applyAlignment="true">
      <alignment horizontal="center" vertical="center" wrapText="true"/>
    </xf>
    <xf numFmtId="178" fontId="6" fillId="0" borderId="4" xfId="0" applyNumberFormat="true" applyFont="true" applyFill="true" applyBorder="true" applyAlignment="true">
      <alignment horizontal="left" vertical="center" wrapText="true"/>
    </xf>
    <xf numFmtId="178" fontId="6" fillId="0" borderId="4" xfId="0" applyNumberFormat="true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178" fontId="1" fillId="0" borderId="7" xfId="6" applyNumberFormat="true" applyFont="true" applyFill="true" applyBorder="true" applyAlignment="true">
      <alignment horizontal="center" vertical="center" wrapText="true"/>
    </xf>
    <xf numFmtId="178" fontId="1" fillId="0" borderId="7" xfId="1" applyNumberFormat="true" applyFont="true" applyFill="true" applyBorder="true" applyAlignment="true">
      <alignment horizontal="center" vertical="center"/>
    </xf>
    <xf numFmtId="178" fontId="1" fillId="0" borderId="0" xfId="6" applyNumberFormat="true" applyFont="true" applyFill="true" applyBorder="true" applyAlignment="true">
      <alignment horizontal="center" vertical="center" wrapText="true"/>
    </xf>
    <xf numFmtId="178" fontId="1" fillId="0" borderId="0" xfId="1" applyNumberFormat="true" applyFont="true" applyFill="true" applyBorder="true" applyAlignment="true">
      <alignment horizontal="center" vertical="center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178" fontId="5" fillId="0" borderId="4" xfId="2" applyNumberFormat="true" applyFont="true" applyFill="true" applyBorder="true" applyAlignment="true">
      <alignment horizontal="center" vertical="center" wrapText="true"/>
    </xf>
    <xf numFmtId="178" fontId="5" fillId="0" borderId="19" xfId="0" applyNumberFormat="true" applyFont="true" applyFill="true" applyBorder="true" applyAlignment="true">
      <alignment horizontal="center" vertical="center" wrapText="true"/>
    </xf>
    <xf numFmtId="178" fontId="5" fillId="0" borderId="19" xfId="2" applyNumberFormat="true" applyFont="true" applyFill="true" applyBorder="true" applyAlignment="true">
      <alignment horizontal="center" vertical="center" wrapText="true"/>
    </xf>
    <xf numFmtId="178" fontId="5" fillId="0" borderId="15" xfId="1" applyNumberFormat="true" applyFont="true" applyFill="true" applyBorder="true" applyAlignment="true">
      <alignment horizontal="center" vertical="center"/>
    </xf>
    <xf numFmtId="176" fontId="5" fillId="0" borderId="19" xfId="0" applyNumberFormat="true" applyFont="true" applyFill="true" applyBorder="true" applyAlignment="true">
      <alignment horizontal="center" vertical="center" wrapText="true"/>
    </xf>
    <xf numFmtId="0" fontId="5" fillId="0" borderId="0" xfId="2" applyNumberFormat="true" applyFont="true" applyFill="true" applyBorder="true" applyAlignment="true">
      <alignment horizontal="left" vertical="center" wrapText="true"/>
    </xf>
    <xf numFmtId="0" fontId="1" fillId="0" borderId="4" xfId="2" applyNumberFormat="true" applyFont="true" applyFill="true" applyBorder="true" applyAlignment="true">
      <alignment horizontal="left" vertical="center" wrapText="true"/>
    </xf>
    <xf numFmtId="177" fontId="5" fillId="0" borderId="7" xfId="2" applyNumberFormat="true" applyFont="true" applyFill="true" applyBorder="true" applyAlignment="true">
      <alignment horizontal="left" vertical="center" wrapText="true"/>
    </xf>
    <xf numFmtId="0" fontId="1" fillId="0" borderId="0" xfId="2" applyNumberFormat="true" applyFont="true" applyFill="true" applyBorder="true" applyAlignment="true">
      <alignment horizontal="left" vertical="center" wrapText="true"/>
    </xf>
    <xf numFmtId="0" fontId="5" fillId="0" borderId="16" xfId="0" applyFont="true" applyFill="true" applyBorder="true" applyAlignment="true">
      <alignment horizontal="left" vertical="center" wrapText="true"/>
    </xf>
    <xf numFmtId="0" fontId="1" fillId="0" borderId="17" xfId="0" applyFont="true" applyFill="true" applyBorder="true" applyAlignment="true">
      <alignment horizontal="left" vertical="center" wrapText="true"/>
    </xf>
    <xf numFmtId="0" fontId="1" fillId="0" borderId="16" xfId="0" applyFont="true" applyFill="true" applyBorder="true" applyAlignment="true">
      <alignment horizontal="left" vertical="center" wrapText="true"/>
    </xf>
    <xf numFmtId="0" fontId="7" fillId="0" borderId="11" xfId="0" applyNumberFormat="true" applyFont="true" applyFill="true" applyBorder="true" applyAlignment="true">
      <alignment horizontal="left" vertical="center" wrapText="true"/>
    </xf>
    <xf numFmtId="0" fontId="0" fillId="0" borderId="0" xfId="0" applyBorder="true"/>
    <xf numFmtId="0" fontId="5" fillId="0" borderId="3" xfId="52" applyFont="true" applyFill="true" applyBorder="true" applyAlignment="true">
      <alignment horizontal="left" vertical="center" wrapText="true"/>
    </xf>
    <xf numFmtId="178" fontId="5" fillId="0" borderId="3" xfId="52" applyNumberFormat="true" applyFont="true" applyFill="true" applyBorder="true" applyAlignment="true">
      <alignment horizontal="center" vertical="center" wrapText="true"/>
    </xf>
    <xf numFmtId="177" fontId="5" fillId="0" borderId="3" xfId="52" applyNumberFormat="true" applyFont="true" applyFill="true" applyBorder="true" applyAlignment="true">
      <alignment horizontal="center" vertical="center" wrapText="true"/>
    </xf>
    <xf numFmtId="176" fontId="5" fillId="0" borderId="3" xfId="52" applyNumberFormat="true" applyFont="true" applyFill="true" applyBorder="true" applyAlignment="true">
      <alignment horizontal="center" vertical="center" wrapText="true"/>
    </xf>
  </cellXfs>
  <cellStyles count="56">
    <cellStyle name="常规" xfId="0" builtinId="0"/>
    <cellStyle name="千位分隔_公路2001年建议计划表2-6" xfId="1"/>
    <cellStyle name="普通_活用表_亿元表" xfId="2"/>
    <cellStyle name="常规_2000年公路建议计划 2" xfId="3"/>
    <cellStyle name="常规 12" xfId="4"/>
    <cellStyle name="40% - 强调文字颜色 6" xfId="5" builtinId="51"/>
    <cellStyle name="常规_北京 2" xfId="6"/>
    <cellStyle name="20% - 强调文字颜色 6" xfId="7" builtinId="50"/>
    <cellStyle name="强调文字颜色 6" xfId="8" builtinId="49"/>
    <cellStyle name="40% - 强调文字颜色 5" xfId="9" builtinId="47"/>
    <cellStyle name="常规_北京" xfId="10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148"/>
  <sheetViews>
    <sheetView tabSelected="1" view="pageBreakPreview" zoomScaleNormal="100" zoomScaleSheetLayoutView="100" workbookViewId="0">
      <pane xSplit="2" ySplit="6" topLeftCell="C95" activePane="bottomRight" state="frozen"/>
      <selection/>
      <selection pane="topRight"/>
      <selection pane="bottomLeft"/>
      <selection pane="bottomRight" activeCell="F101" sqref="F101"/>
    </sheetView>
  </sheetViews>
  <sheetFormatPr defaultColWidth="9" defaultRowHeight="14.25"/>
  <cols>
    <col min="1" max="1" width="4.875" style="4" customWidth="true"/>
    <col min="2" max="2" width="20" style="5" customWidth="true"/>
    <col min="3" max="3" width="10.375" style="6" customWidth="true"/>
    <col min="4" max="4" width="6.375" style="6" customWidth="true"/>
    <col min="5" max="5" width="10.25" style="7" customWidth="true"/>
    <col min="6" max="6" width="11.5" style="7" customWidth="true"/>
    <col min="7" max="7" width="11.375" style="7" customWidth="true"/>
    <col min="8" max="8" width="7.625" style="4" customWidth="true"/>
    <col min="9" max="9" width="10.125" style="7" customWidth="true"/>
    <col min="10" max="10" width="9.875" style="7" customWidth="true"/>
    <col min="11" max="11" width="12.5" style="7" customWidth="true"/>
    <col min="12" max="12" width="10" style="7" customWidth="true"/>
    <col min="13" max="13" width="8.625" style="7" customWidth="true"/>
    <col min="14" max="14" width="10.625" style="7" customWidth="true"/>
    <col min="15" max="15" width="11.25" style="7" customWidth="true"/>
    <col min="16" max="16" width="29.875" style="8" customWidth="true"/>
    <col min="17" max="17" width="19.125" style="9" customWidth="true"/>
    <col min="18" max="16384" width="9" style="8"/>
  </cols>
  <sheetData>
    <row r="1" ht="35.1" customHeight="true" spans="1:2">
      <c r="A1" s="10" t="s">
        <v>0</v>
      </c>
      <c r="B1" s="10"/>
    </row>
    <row r="2" ht="35.1" customHeight="true" spans="1:17">
      <c r="A2" s="11" t="s">
        <v>1</v>
      </c>
      <c r="B2" s="12"/>
      <c r="C2" s="12"/>
      <c r="D2" s="12"/>
      <c r="E2" s="44"/>
      <c r="F2" s="44"/>
      <c r="G2" s="44"/>
      <c r="H2" s="11"/>
      <c r="I2" s="44"/>
      <c r="J2" s="44"/>
      <c r="K2" s="44"/>
      <c r="L2" s="44"/>
      <c r="M2" s="44"/>
      <c r="N2" s="44"/>
      <c r="O2" s="44"/>
      <c r="P2" s="12"/>
      <c r="Q2" s="12"/>
    </row>
    <row r="3" ht="35.1" customHeight="true" spans="1:17">
      <c r="A3" s="13"/>
      <c r="B3" s="14"/>
      <c r="C3" s="15"/>
      <c r="D3" s="16"/>
      <c r="E3" s="45"/>
      <c r="F3" s="45"/>
      <c r="G3" s="45"/>
      <c r="H3" s="46"/>
      <c r="I3" s="45"/>
      <c r="J3" s="45"/>
      <c r="K3" s="45"/>
      <c r="L3" s="68"/>
      <c r="M3" s="68"/>
      <c r="O3" s="45"/>
      <c r="P3" s="76" t="s">
        <v>2</v>
      </c>
      <c r="Q3" s="76"/>
    </row>
    <row r="4" ht="22" customHeight="true" spans="1:17">
      <c r="A4" s="17" t="s">
        <v>3</v>
      </c>
      <c r="B4" s="18" t="s">
        <v>4</v>
      </c>
      <c r="C4" s="18" t="s">
        <v>5</v>
      </c>
      <c r="D4" s="18" t="s">
        <v>6</v>
      </c>
      <c r="E4" s="47" t="s">
        <v>7</v>
      </c>
      <c r="F4" s="47"/>
      <c r="G4" s="47"/>
      <c r="H4" s="48"/>
      <c r="I4" s="69" t="s">
        <v>8</v>
      </c>
      <c r="J4" s="70"/>
      <c r="K4" s="70"/>
      <c r="L4" s="47" t="s">
        <v>9</v>
      </c>
      <c r="M4" s="47"/>
      <c r="N4" s="47"/>
      <c r="O4" s="47"/>
      <c r="P4" s="18"/>
      <c r="Q4" s="92" t="s">
        <v>10</v>
      </c>
    </row>
    <row r="5" ht="22" customHeight="true" spans="1:17">
      <c r="A5" s="19"/>
      <c r="B5" s="20"/>
      <c r="C5" s="20"/>
      <c r="D5" s="20"/>
      <c r="E5" s="49" t="s">
        <v>11</v>
      </c>
      <c r="F5" s="49" t="s">
        <v>12</v>
      </c>
      <c r="G5" s="49" t="s">
        <v>13</v>
      </c>
      <c r="H5" s="50" t="s">
        <v>14</v>
      </c>
      <c r="I5" s="71" t="s">
        <v>15</v>
      </c>
      <c r="J5" s="72"/>
      <c r="K5" s="73"/>
      <c r="L5" s="49" t="s">
        <v>16</v>
      </c>
      <c r="M5" s="49" t="s">
        <v>17</v>
      </c>
      <c r="N5" s="49" t="s">
        <v>18</v>
      </c>
      <c r="O5" s="49" t="s">
        <v>19</v>
      </c>
      <c r="P5" s="20" t="s">
        <v>20</v>
      </c>
      <c r="Q5" s="93"/>
    </row>
    <row r="6" ht="22" customHeight="true" spans="1:17">
      <c r="A6" s="19"/>
      <c r="B6" s="20"/>
      <c r="C6" s="20"/>
      <c r="D6" s="20"/>
      <c r="E6" s="49"/>
      <c r="F6" s="49"/>
      <c r="G6" s="49"/>
      <c r="H6" s="50"/>
      <c r="I6" s="49"/>
      <c r="J6" s="49" t="s">
        <v>18</v>
      </c>
      <c r="K6" s="49" t="s">
        <v>21</v>
      </c>
      <c r="L6" s="49"/>
      <c r="M6" s="49"/>
      <c r="N6" s="49"/>
      <c r="O6" s="49"/>
      <c r="P6" s="20"/>
      <c r="Q6" s="94"/>
    </row>
    <row r="7" ht="35.1" customHeight="true" spans="1:17">
      <c r="A7" s="19" t="s">
        <v>22</v>
      </c>
      <c r="B7" s="21"/>
      <c r="C7" s="21"/>
      <c r="D7" s="21"/>
      <c r="E7" s="49">
        <f>SUM(E8:E17)</f>
        <v>77776.83</v>
      </c>
      <c r="F7" s="49">
        <f t="shared" ref="F7:O7" si="0">SUM(F8:F17)</f>
        <v>151950.68</v>
      </c>
      <c r="G7" s="49">
        <f t="shared" si="0"/>
        <v>121273.09</v>
      </c>
      <c r="H7" s="49"/>
      <c r="I7" s="49">
        <f t="shared" si="0"/>
        <v>25611</v>
      </c>
      <c r="J7" s="49">
        <f t="shared" si="0"/>
        <v>7940.2</v>
      </c>
      <c r="K7" s="49">
        <f t="shared" si="0"/>
        <v>3600</v>
      </c>
      <c r="L7" s="49">
        <f t="shared" si="0"/>
        <v>12574.09</v>
      </c>
      <c r="M7" s="49"/>
      <c r="N7" s="49">
        <f t="shared" si="0"/>
        <v>3072.99</v>
      </c>
      <c r="O7" s="49">
        <f t="shared" si="0"/>
        <v>9501.1</v>
      </c>
      <c r="P7" s="21"/>
      <c r="Q7" s="95"/>
    </row>
    <row r="8" ht="35.1" customHeight="true" spans="1:17">
      <c r="A8" s="19">
        <v>1</v>
      </c>
      <c r="B8" s="21" t="s">
        <v>23</v>
      </c>
      <c r="C8" s="21"/>
      <c r="D8" s="21"/>
      <c r="E8" s="49">
        <f>E26</f>
        <v>25642.08</v>
      </c>
      <c r="F8" s="49">
        <f t="shared" ref="F8:O8" si="1">F26</f>
        <v>12913.98</v>
      </c>
      <c r="G8" s="49">
        <f t="shared" si="1"/>
        <v>17738.43</v>
      </c>
      <c r="H8" s="49"/>
      <c r="I8" s="49"/>
      <c r="J8" s="49"/>
      <c r="K8" s="49"/>
      <c r="L8" s="49">
        <f t="shared" si="1"/>
        <v>2860.2</v>
      </c>
      <c r="M8" s="49"/>
      <c r="N8" s="49">
        <f t="shared" si="1"/>
        <v>470</v>
      </c>
      <c r="O8" s="49">
        <f t="shared" si="1"/>
        <v>2390.2</v>
      </c>
      <c r="P8" s="21"/>
      <c r="Q8" s="95"/>
    </row>
    <row r="9" ht="35.1" customHeight="true" spans="1:17">
      <c r="A9" s="19">
        <v>2</v>
      </c>
      <c r="B9" s="21" t="s">
        <v>24</v>
      </c>
      <c r="C9" s="21"/>
      <c r="D9" s="21"/>
      <c r="E9" s="49"/>
      <c r="F9" s="49"/>
      <c r="G9" s="49">
        <f>G39</f>
        <v>1899.65</v>
      </c>
      <c r="H9" s="49"/>
      <c r="I9" s="49"/>
      <c r="J9" s="49"/>
      <c r="K9" s="49"/>
      <c r="L9" s="49">
        <f>L39</f>
        <v>474.6</v>
      </c>
      <c r="M9" s="49"/>
      <c r="N9" s="49">
        <f>N39</f>
        <v>424.6</v>
      </c>
      <c r="O9" s="49">
        <f>O39</f>
        <v>50</v>
      </c>
      <c r="P9" s="21"/>
      <c r="Q9" s="95"/>
    </row>
    <row r="10" ht="35.1" customHeight="true" spans="1:17">
      <c r="A10" s="19">
        <v>3</v>
      </c>
      <c r="B10" s="21" t="s">
        <v>25</v>
      </c>
      <c r="C10" s="21"/>
      <c r="D10" s="21"/>
      <c r="E10" s="49">
        <f>E55</f>
        <v>13958</v>
      </c>
      <c r="F10" s="49">
        <f t="shared" ref="F10:O10" si="2">F55</f>
        <v>54425</v>
      </c>
      <c r="G10" s="49">
        <f t="shared" si="2"/>
        <v>17839</v>
      </c>
      <c r="H10" s="49"/>
      <c r="I10" s="49">
        <f t="shared" si="2"/>
        <v>14050</v>
      </c>
      <c r="J10" s="49">
        <f t="shared" si="2"/>
        <v>3750</v>
      </c>
      <c r="K10" s="49">
        <f t="shared" si="2"/>
        <v>1800</v>
      </c>
      <c r="L10" s="49">
        <f t="shared" si="2"/>
        <v>1110</v>
      </c>
      <c r="M10" s="49"/>
      <c r="N10" s="49">
        <f t="shared" si="2"/>
        <v>10</v>
      </c>
      <c r="O10" s="49">
        <f t="shared" si="2"/>
        <v>1100</v>
      </c>
      <c r="P10" s="21"/>
      <c r="Q10" s="96"/>
    </row>
    <row r="11" ht="35.1" customHeight="true" spans="1:19">
      <c r="A11" s="19">
        <v>4</v>
      </c>
      <c r="B11" s="21" t="s">
        <v>26</v>
      </c>
      <c r="C11" s="21"/>
      <c r="D11" s="21"/>
      <c r="E11" s="49">
        <f>E66</f>
        <v>5396.3</v>
      </c>
      <c r="F11" s="49">
        <f t="shared" ref="F11:O11" si="3">F66</f>
        <v>13100</v>
      </c>
      <c r="G11" s="49">
        <f t="shared" si="3"/>
        <v>32626.48</v>
      </c>
      <c r="H11" s="49"/>
      <c r="I11" s="49">
        <f t="shared" si="3"/>
        <v>3203.7</v>
      </c>
      <c r="J11" s="49">
        <f t="shared" si="3"/>
        <v>603.7</v>
      </c>
      <c r="K11" s="49">
        <f t="shared" si="3"/>
        <v>800</v>
      </c>
      <c r="L11" s="49">
        <f t="shared" si="3"/>
        <v>1024.8</v>
      </c>
      <c r="M11" s="49"/>
      <c r="N11" s="49">
        <f t="shared" si="3"/>
        <v>240</v>
      </c>
      <c r="O11" s="49">
        <f t="shared" si="3"/>
        <v>784.8</v>
      </c>
      <c r="P11" s="21"/>
      <c r="Q11" s="96"/>
      <c r="S11" s="8" t="s">
        <v>27</v>
      </c>
    </row>
    <row r="12" ht="35.1" customHeight="true" spans="1:17">
      <c r="A12" s="19">
        <v>5</v>
      </c>
      <c r="B12" s="21" t="s">
        <v>28</v>
      </c>
      <c r="C12" s="21"/>
      <c r="D12" s="21"/>
      <c r="E12" s="49">
        <f>E81</f>
        <v>6467</v>
      </c>
      <c r="F12" s="49">
        <f t="shared" ref="F12:O12" si="4">F81</f>
        <v>8582.9</v>
      </c>
      <c r="G12" s="49">
        <f t="shared" si="4"/>
        <v>33822.81</v>
      </c>
      <c r="H12" s="49"/>
      <c r="I12" s="49">
        <f t="shared" si="4"/>
        <v>3187.3</v>
      </c>
      <c r="J12" s="49">
        <f t="shared" si="4"/>
        <v>786.5</v>
      </c>
      <c r="K12" s="49">
        <f t="shared" si="4"/>
        <v>1000</v>
      </c>
      <c r="L12" s="49">
        <f t="shared" si="4"/>
        <v>3061.49</v>
      </c>
      <c r="M12" s="49"/>
      <c r="N12" s="49">
        <f t="shared" si="4"/>
        <v>165.39</v>
      </c>
      <c r="O12" s="49">
        <f t="shared" si="4"/>
        <v>2896.1</v>
      </c>
      <c r="P12" s="21"/>
      <c r="Q12" s="96"/>
    </row>
    <row r="13" ht="35.1" customHeight="true" spans="1:17">
      <c r="A13" s="19">
        <v>6</v>
      </c>
      <c r="B13" s="21" t="s">
        <v>29</v>
      </c>
      <c r="C13" s="21"/>
      <c r="D13" s="21"/>
      <c r="E13" s="49">
        <f>E95</f>
        <v>9218</v>
      </c>
      <c r="F13" s="49">
        <f t="shared" ref="F13:O13" si="5">F95</f>
        <v>27000</v>
      </c>
      <c r="G13" s="49">
        <f t="shared" si="5"/>
        <v>9802.36</v>
      </c>
      <c r="H13" s="49"/>
      <c r="I13" s="49">
        <f t="shared" si="5"/>
        <v>4770</v>
      </c>
      <c r="J13" s="49">
        <f t="shared" si="5"/>
        <v>2800</v>
      </c>
      <c r="K13" s="49"/>
      <c r="L13" s="49">
        <f t="shared" si="5"/>
        <v>2533</v>
      </c>
      <c r="M13" s="49"/>
      <c r="N13" s="49">
        <f t="shared" si="5"/>
        <v>1363</v>
      </c>
      <c r="O13" s="49">
        <f t="shared" si="5"/>
        <v>1170</v>
      </c>
      <c r="P13" s="21"/>
      <c r="Q13" s="96"/>
    </row>
    <row r="14" ht="35.1" customHeight="true" spans="1:17">
      <c r="A14" s="19">
        <v>7</v>
      </c>
      <c r="B14" s="21" t="s">
        <v>30</v>
      </c>
      <c r="C14" s="21"/>
      <c r="D14" s="21"/>
      <c r="E14" s="49">
        <f>E110</f>
        <v>4000</v>
      </c>
      <c r="F14" s="49">
        <f t="shared" ref="F14:O14" si="6">F110</f>
        <v>3500</v>
      </c>
      <c r="G14" s="49">
        <f t="shared" si="6"/>
        <v>612.6</v>
      </c>
      <c r="H14" s="49"/>
      <c r="I14" s="49"/>
      <c r="J14" s="49"/>
      <c r="K14" s="49"/>
      <c r="L14" s="49">
        <f t="shared" si="6"/>
        <v>222.6</v>
      </c>
      <c r="M14" s="49"/>
      <c r="N14" s="49">
        <f t="shared" si="6"/>
        <v>212.6</v>
      </c>
      <c r="O14" s="49">
        <f t="shared" si="6"/>
        <v>10</v>
      </c>
      <c r="P14" s="21"/>
      <c r="Q14" s="96"/>
    </row>
    <row r="15" ht="35.1" customHeight="true" spans="1:17">
      <c r="A15" s="19">
        <v>8</v>
      </c>
      <c r="B15" s="21" t="s">
        <v>31</v>
      </c>
      <c r="C15" s="21"/>
      <c r="D15" s="21"/>
      <c r="E15" s="49"/>
      <c r="F15" s="49"/>
      <c r="G15" s="49">
        <f>G123</f>
        <v>90</v>
      </c>
      <c r="H15" s="49"/>
      <c r="I15" s="49"/>
      <c r="J15" s="49"/>
      <c r="K15" s="49"/>
      <c r="L15" s="49">
        <f>L123</f>
        <v>90</v>
      </c>
      <c r="M15" s="49"/>
      <c r="N15" s="49">
        <f>N123</f>
        <v>90</v>
      </c>
      <c r="O15" s="49"/>
      <c r="P15" s="21"/>
      <c r="Q15" s="96"/>
    </row>
    <row r="16" ht="35.1" customHeight="true" spans="1:17">
      <c r="A16" s="19">
        <v>9</v>
      </c>
      <c r="B16" s="22" t="s">
        <v>32</v>
      </c>
      <c r="C16" s="22"/>
      <c r="D16" s="22"/>
      <c r="E16" s="51">
        <f>E135</f>
        <v>3195.45</v>
      </c>
      <c r="F16" s="51">
        <f t="shared" ref="F16:O16" si="7">F135</f>
        <v>23700</v>
      </c>
      <c r="G16" s="51">
        <f t="shared" si="7"/>
        <v>5684.38</v>
      </c>
      <c r="H16" s="51"/>
      <c r="I16" s="51">
        <f t="shared" si="7"/>
        <v>400</v>
      </c>
      <c r="J16" s="51"/>
      <c r="K16" s="51"/>
      <c r="L16" s="51">
        <f t="shared" si="7"/>
        <v>500</v>
      </c>
      <c r="M16" s="51"/>
      <c r="N16" s="51"/>
      <c r="O16" s="51">
        <f t="shared" si="7"/>
        <v>500</v>
      </c>
      <c r="P16" s="22"/>
      <c r="Q16" s="96"/>
    </row>
    <row r="17" ht="35.1" customHeight="true" spans="1:17">
      <c r="A17" s="19">
        <v>10</v>
      </c>
      <c r="B17" s="22" t="s">
        <v>33</v>
      </c>
      <c r="C17" s="22"/>
      <c r="D17" s="22"/>
      <c r="E17" s="51">
        <f>E146</f>
        <v>9900</v>
      </c>
      <c r="F17" s="51">
        <f t="shared" ref="F17:O17" si="8">F146</f>
        <v>8728.8</v>
      </c>
      <c r="G17" s="51">
        <f t="shared" si="8"/>
        <v>1157.38</v>
      </c>
      <c r="H17" s="51"/>
      <c r="I17" s="51"/>
      <c r="J17" s="51"/>
      <c r="K17" s="51"/>
      <c r="L17" s="51">
        <f t="shared" si="8"/>
        <v>697.4</v>
      </c>
      <c r="M17" s="51"/>
      <c r="N17" s="51">
        <f t="shared" si="8"/>
        <v>97.4</v>
      </c>
      <c r="O17" s="51">
        <f t="shared" si="8"/>
        <v>600</v>
      </c>
      <c r="P17" s="22"/>
      <c r="Q17" s="96"/>
    </row>
    <row r="18" ht="35.1" customHeight="true" spans="1:17">
      <c r="A18" s="23"/>
      <c r="B18" s="24"/>
      <c r="C18" s="24"/>
      <c r="D18" s="24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24"/>
      <c r="Q18" s="97"/>
    </row>
    <row r="19" s="1" customFormat="true" ht="35.1" customHeight="true" spans="1:205">
      <c r="A19" s="25"/>
      <c r="B19" s="26"/>
      <c r="C19" s="26"/>
      <c r="D19" s="26"/>
      <c r="E19" s="2"/>
      <c r="F19" s="2"/>
      <c r="G19" s="2"/>
      <c r="H19" s="25"/>
      <c r="I19" s="2"/>
      <c r="J19" s="2"/>
      <c r="K19" s="2"/>
      <c r="L19" s="2"/>
      <c r="M19" s="2"/>
      <c r="N19" s="2"/>
      <c r="O19" s="2"/>
      <c r="P19" s="26"/>
      <c r="Q19" s="3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</row>
    <row r="20" s="1" customFormat="true" ht="35.1" customHeight="true" spans="1:205">
      <c r="A20" s="25"/>
      <c r="B20" s="26"/>
      <c r="C20" s="26"/>
      <c r="D20" s="26"/>
      <c r="E20" s="2"/>
      <c r="F20" s="2"/>
      <c r="G20" s="2"/>
      <c r="H20" s="25"/>
      <c r="I20" s="2"/>
      <c r="J20" s="2"/>
      <c r="K20" s="2"/>
      <c r="L20" s="2"/>
      <c r="M20" s="2"/>
      <c r="N20" s="2"/>
      <c r="O20" s="2"/>
      <c r="P20" s="26"/>
      <c r="Q20" s="3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</row>
    <row r="21" s="2" customFormat="true" ht="35.1" customHeight="true" spans="1:205">
      <c r="A21" s="11" t="s">
        <v>1</v>
      </c>
      <c r="B21" s="12"/>
      <c r="C21" s="12"/>
      <c r="D21" s="12"/>
      <c r="E21" s="44"/>
      <c r="F21" s="44"/>
      <c r="G21" s="44"/>
      <c r="H21" s="11"/>
      <c r="I21" s="44"/>
      <c r="J21" s="44"/>
      <c r="K21" s="44"/>
      <c r="L21" s="44"/>
      <c r="M21" s="44"/>
      <c r="N21" s="44"/>
      <c r="O21" s="44"/>
      <c r="P21" s="12"/>
      <c r="Q21" s="12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</row>
    <row r="22" s="2" customFormat="true" ht="34.5" customHeight="true" spans="1:205">
      <c r="A22" s="27" t="s">
        <v>23</v>
      </c>
      <c r="B22" s="28"/>
      <c r="C22" s="29"/>
      <c r="D22" s="30"/>
      <c r="E22" s="45"/>
      <c r="F22" s="45"/>
      <c r="G22" s="45"/>
      <c r="H22" s="46"/>
      <c r="I22" s="45"/>
      <c r="J22" s="45"/>
      <c r="K22" s="45"/>
      <c r="L22" s="45"/>
      <c r="M22" s="45"/>
      <c r="N22" s="45"/>
      <c r="O22" s="45"/>
      <c r="P22" s="77" t="s">
        <v>2</v>
      </c>
      <c r="Q22" s="77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</row>
    <row r="23" s="2" customFormat="true" ht="22" customHeight="true" spans="1:205">
      <c r="A23" s="17" t="s">
        <v>3</v>
      </c>
      <c r="B23" s="31" t="s">
        <v>34</v>
      </c>
      <c r="C23" s="31" t="s">
        <v>5</v>
      </c>
      <c r="D23" s="31" t="s">
        <v>6</v>
      </c>
      <c r="E23" s="47" t="s">
        <v>7</v>
      </c>
      <c r="F23" s="47"/>
      <c r="G23" s="47"/>
      <c r="H23" s="48"/>
      <c r="I23" s="69" t="s">
        <v>8</v>
      </c>
      <c r="J23" s="70"/>
      <c r="K23" s="70"/>
      <c r="L23" s="47" t="s">
        <v>9</v>
      </c>
      <c r="M23" s="47"/>
      <c r="N23" s="47"/>
      <c r="O23" s="47"/>
      <c r="P23" s="18"/>
      <c r="Q23" s="98" t="s">
        <v>10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</row>
    <row r="24" s="2" customFormat="true" ht="22" customHeight="true" spans="1:205">
      <c r="A24" s="19"/>
      <c r="B24" s="21"/>
      <c r="C24" s="21"/>
      <c r="D24" s="21"/>
      <c r="E24" s="49" t="s">
        <v>11</v>
      </c>
      <c r="F24" s="49" t="s">
        <v>12</v>
      </c>
      <c r="G24" s="49" t="s">
        <v>13</v>
      </c>
      <c r="H24" s="50" t="s">
        <v>14</v>
      </c>
      <c r="I24" s="71" t="s">
        <v>15</v>
      </c>
      <c r="J24" s="72"/>
      <c r="K24" s="73"/>
      <c r="L24" s="49" t="s">
        <v>16</v>
      </c>
      <c r="M24" s="49" t="s">
        <v>17</v>
      </c>
      <c r="N24" s="49" t="s">
        <v>18</v>
      </c>
      <c r="O24" s="49" t="s">
        <v>19</v>
      </c>
      <c r="P24" s="21" t="s">
        <v>20</v>
      </c>
      <c r="Q24" s="9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</row>
    <row r="25" s="2" customFormat="true" ht="22" customHeight="true" spans="1:205">
      <c r="A25" s="19"/>
      <c r="B25" s="21"/>
      <c r="C25" s="21"/>
      <c r="D25" s="21"/>
      <c r="E25" s="49"/>
      <c r="F25" s="49"/>
      <c r="G25" s="49"/>
      <c r="H25" s="50"/>
      <c r="I25" s="49"/>
      <c r="J25" s="49" t="s">
        <v>18</v>
      </c>
      <c r="K25" s="49" t="s">
        <v>21</v>
      </c>
      <c r="L25" s="49"/>
      <c r="M25" s="49"/>
      <c r="N25" s="49"/>
      <c r="O25" s="49"/>
      <c r="P25" s="21"/>
      <c r="Q25" s="9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</row>
    <row r="26" s="2" customFormat="true" ht="35.1" customHeight="true" spans="1:205">
      <c r="A26" s="19" t="s">
        <v>35</v>
      </c>
      <c r="B26" s="21"/>
      <c r="C26" s="21"/>
      <c r="D26" s="21"/>
      <c r="E26" s="49">
        <f>SUM(E27,E28,E29,E30)</f>
        <v>25642.08</v>
      </c>
      <c r="F26" s="49">
        <f t="shared" ref="F26:O26" si="9">SUM(F27,F28,F29,F30)</f>
        <v>12913.98</v>
      </c>
      <c r="G26" s="49">
        <f t="shared" si="9"/>
        <v>17738.43</v>
      </c>
      <c r="H26" s="49"/>
      <c r="I26" s="49"/>
      <c r="J26" s="49"/>
      <c r="K26" s="49"/>
      <c r="L26" s="49">
        <f t="shared" si="9"/>
        <v>2860.2</v>
      </c>
      <c r="M26" s="49"/>
      <c r="N26" s="49">
        <f t="shared" si="9"/>
        <v>470</v>
      </c>
      <c r="O26" s="49">
        <f t="shared" si="9"/>
        <v>2390.2</v>
      </c>
      <c r="P26" s="21"/>
      <c r="Q26" s="95" t="s">
        <v>27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</row>
    <row r="27" s="2" customFormat="true" ht="35.1" customHeight="true" spans="1:205">
      <c r="A27" s="19">
        <v>1</v>
      </c>
      <c r="B27" s="32" t="s">
        <v>36</v>
      </c>
      <c r="C27" s="33" t="s">
        <v>37</v>
      </c>
      <c r="D27" s="34" t="s">
        <v>38</v>
      </c>
      <c r="E27" s="53"/>
      <c r="F27" s="53"/>
      <c r="G27" s="53">
        <v>7000</v>
      </c>
      <c r="H27" s="54" t="s">
        <v>39</v>
      </c>
      <c r="I27" s="53"/>
      <c r="J27" s="53"/>
      <c r="K27" s="53"/>
      <c r="L27" s="53">
        <f>SUM(M27:O27)</f>
        <v>1000</v>
      </c>
      <c r="M27" s="53"/>
      <c r="N27" s="53">
        <v>200</v>
      </c>
      <c r="O27" s="53">
        <v>800</v>
      </c>
      <c r="P27" s="78" t="s">
        <v>40</v>
      </c>
      <c r="Q27" s="95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</row>
    <row r="28" s="2" customFormat="true" ht="45" customHeight="true" spans="1:205">
      <c r="A28" s="19">
        <v>2</v>
      </c>
      <c r="B28" s="32" t="s">
        <v>41</v>
      </c>
      <c r="C28" s="33" t="s">
        <v>42</v>
      </c>
      <c r="D28" s="33" t="s">
        <v>38</v>
      </c>
      <c r="E28" s="55">
        <v>25388</v>
      </c>
      <c r="F28" s="55">
        <v>12659.9</v>
      </c>
      <c r="G28" s="53">
        <v>9936</v>
      </c>
      <c r="H28" s="54" t="s">
        <v>43</v>
      </c>
      <c r="I28" s="53"/>
      <c r="J28" s="53"/>
      <c r="K28" s="53"/>
      <c r="L28" s="53">
        <f>M28+N28+O28</f>
        <v>1460.2</v>
      </c>
      <c r="M28" s="53"/>
      <c r="N28" s="53">
        <v>100</v>
      </c>
      <c r="O28" s="53">
        <v>1360.2</v>
      </c>
      <c r="P28" s="79" t="s">
        <v>44</v>
      </c>
      <c r="Q28" s="95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</row>
    <row r="29" s="2" customFormat="true" ht="60" customHeight="true" spans="1:205">
      <c r="A29" s="19">
        <v>3</v>
      </c>
      <c r="B29" s="32" t="s">
        <v>45</v>
      </c>
      <c r="C29" s="33" t="s">
        <v>37</v>
      </c>
      <c r="D29" s="33" t="s">
        <v>46</v>
      </c>
      <c r="E29" s="53">
        <v>254.08</v>
      </c>
      <c r="F29" s="53">
        <v>254.08</v>
      </c>
      <c r="G29" s="53">
        <v>100</v>
      </c>
      <c r="H29" s="54" t="s">
        <v>47</v>
      </c>
      <c r="I29" s="53"/>
      <c r="J29" s="53"/>
      <c r="K29" s="53"/>
      <c r="L29" s="53">
        <f>G29-I29</f>
        <v>100</v>
      </c>
      <c r="M29" s="53"/>
      <c r="N29" s="53">
        <v>70</v>
      </c>
      <c r="O29" s="53">
        <f>L29-N29</f>
        <v>30</v>
      </c>
      <c r="P29" s="79" t="s">
        <v>48</v>
      </c>
      <c r="Q29" s="95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</row>
    <row r="30" s="2" customFormat="true" ht="35.1" customHeight="true" spans="1:205">
      <c r="A30" s="19">
        <v>4</v>
      </c>
      <c r="B30" s="32" t="s">
        <v>49</v>
      </c>
      <c r="C30" s="33" t="s">
        <v>50</v>
      </c>
      <c r="D30" s="33" t="s">
        <v>51</v>
      </c>
      <c r="E30" s="53"/>
      <c r="F30" s="53"/>
      <c r="G30" s="53">
        <v>702.43</v>
      </c>
      <c r="H30" s="54" t="s">
        <v>52</v>
      </c>
      <c r="I30" s="53"/>
      <c r="J30" s="53"/>
      <c r="K30" s="53"/>
      <c r="L30" s="53">
        <f>SUM(M30:O30)</f>
        <v>300</v>
      </c>
      <c r="M30" s="53"/>
      <c r="N30" s="53">
        <v>100</v>
      </c>
      <c r="O30" s="53">
        <v>200</v>
      </c>
      <c r="P30" s="79" t="s">
        <v>53</v>
      </c>
      <c r="Q30" s="95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</row>
    <row r="31" s="2" customFormat="true" ht="35.1" customHeight="true" spans="1:205">
      <c r="A31" s="23"/>
      <c r="B31" s="35"/>
      <c r="C31" s="36"/>
      <c r="D31" s="37"/>
      <c r="E31" s="52"/>
      <c r="F31" s="52"/>
      <c r="G31" s="52"/>
      <c r="H31" s="56"/>
      <c r="I31" s="52"/>
      <c r="J31" s="52"/>
      <c r="K31" s="52"/>
      <c r="L31" s="52"/>
      <c r="M31" s="52"/>
      <c r="N31" s="52"/>
      <c r="O31" s="52"/>
      <c r="P31" s="80"/>
      <c r="Q31" s="101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</row>
    <row r="32" s="2" customFormat="true" ht="35.1" customHeight="true" spans="1:205">
      <c r="A32" s="25"/>
      <c r="B32" s="26"/>
      <c r="C32" s="26"/>
      <c r="D32" s="26"/>
      <c r="E32" s="57"/>
      <c r="F32" s="57"/>
      <c r="G32" s="58"/>
      <c r="H32" s="25"/>
      <c r="I32" s="58"/>
      <c r="K32" s="57"/>
      <c r="P32" s="81"/>
      <c r="Q32" s="10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</row>
    <row r="33" s="2" customFormat="true" ht="35.1" customHeight="true" spans="1:205">
      <c r="A33" s="25"/>
      <c r="B33" s="26"/>
      <c r="C33" s="26"/>
      <c r="D33" s="26"/>
      <c r="E33" s="57"/>
      <c r="F33" s="57"/>
      <c r="G33" s="58"/>
      <c r="H33" s="25"/>
      <c r="I33" s="58"/>
      <c r="K33" s="57"/>
      <c r="P33" s="81"/>
      <c r="Q33" s="102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</row>
    <row r="34" s="2" customFormat="true" ht="35.1" customHeight="true" spans="1:205">
      <c r="A34" s="11" t="s">
        <v>1</v>
      </c>
      <c r="B34" s="12"/>
      <c r="C34" s="12"/>
      <c r="D34" s="12"/>
      <c r="E34" s="44"/>
      <c r="F34" s="44"/>
      <c r="G34" s="44"/>
      <c r="H34" s="11"/>
      <c r="I34" s="44"/>
      <c r="J34" s="44"/>
      <c r="K34" s="44"/>
      <c r="L34" s="44"/>
      <c r="M34" s="44"/>
      <c r="N34" s="44"/>
      <c r="O34" s="44"/>
      <c r="P34" s="12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</row>
    <row r="35" s="2" customFormat="true" ht="35.1" customHeight="true" spans="1:205">
      <c r="A35" s="13" t="s">
        <v>24</v>
      </c>
      <c r="B35" s="38"/>
      <c r="C35" s="26"/>
      <c r="D35" s="30"/>
      <c r="E35" s="45"/>
      <c r="F35" s="45"/>
      <c r="G35" s="45"/>
      <c r="H35" s="46"/>
      <c r="I35" s="45"/>
      <c r="J35" s="45"/>
      <c r="K35" s="45"/>
      <c r="L35" s="45"/>
      <c r="M35" s="45"/>
      <c r="N35" s="45"/>
      <c r="O35" s="45"/>
      <c r="P35" s="82" t="s">
        <v>2</v>
      </c>
      <c r="Q35" s="8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</row>
    <row r="36" s="2" customFormat="true" ht="22" customHeight="true" spans="1:205">
      <c r="A36" s="17" t="s">
        <v>3</v>
      </c>
      <c r="B36" s="31" t="s">
        <v>34</v>
      </c>
      <c r="C36" s="31" t="s">
        <v>5</v>
      </c>
      <c r="D36" s="31" t="s">
        <v>6</v>
      </c>
      <c r="E36" s="47" t="s">
        <v>7</v>
      </c>
      <c r="F36" s="47"/>
      <c r="G36" s="47"/>
      <c r="H36" s="48"/>
      <c r="I36" s="69" t="s">
        <v>8</v>
      </c>
      <c r="J36" s="70"/>
      <c r="K36" s="70"/>
      <c r="L36" s="47" t="s">
        <v>9</v>
      </c>
      <c r="M36" s="47"/>
      <c r="N36" s="47"/>
      <c r="O36" s="47"/>
      <c r="P36" s="18"/>
      <c r="Q36" s="98" t="s">
        <v>10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</row>
    <row r="37" s="2" customFormat="true" ht="22" customHeight="true" spans="1:205">
      <c r="A37" s="19"/>
      <c r="B37" s="21"/>
      <c r="C37" s="21"/>
      <c r="D37" s="21"/>
      <c r="E37" s="49" t="s">
        <v>11</v>
      </c>
      <c r="F37" s="49" t="s">
        <v>12</v>
      </c>
      <c r="G37" s="49" t="s">
        <v>13</v>
      </c>
      <c r="H37" s="50" t="s">
        <v>14</v>
      </c>
      <c r="I37" s="71" t="s">
        <v>15</v>
      </c>
      <c r="J37" s="72"/>
      <c r="K37" s="73"/>
      <c r="L37" s="49" t="s">
        <v>16</v>
      </c>
      <c r="M37" s="49" t="s">
        <v>54</v>
      </c>
      <c r="N37" s="49" t="s">
        <v>18</v>
      </c>
      <c r="O37" s="49" t="s">
        <v>19</v>
      </c>
      <c r="P37" s="21" t="s">
        <v>20</v>
      </c>
      <c r="Q37" s="9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</row>
    <row r="38" s="2" customFormat="true" ht="22" customHeight="true" spans="1:205">
      <c r="A38" s="19"/>
      <c r="B38" s="21"/>
      <c r="C38" s="21"/>
      <c r="D38" s="21"/>
      <c r="E38" s="49"/>
      <c r="F38" s="49"/>
      <c r="G38" s="49"/>
      <c r="H38" s="50"/>
      <c r="I38" s="49"/>
      <c r="J38" s="49" t="s">
        <v>18</v>
      </c>
      <c r="K38" s="49" t="s">
        <v>21</v>
      </c>
      <c r="L38" s="49"/>
      <c r="M38" s="49"/>
      <c r="N38" s="49"/>
      <c r="O38" s="49"/>
      <c r="P38" s="21"/>
      <c r="Q38" s="9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</row>
    <row r="39" s="2" customFormat="true" ht="35.1" customHeight="true" spans="1:205">
      <c r="A39" s="19" t="s">
        <v>22</v>
      </c>
      <c r="B39" s="21"/>
      <c r="C39" s="21"/>
      <c r="D39" s="21"/>
      <c r="E39" s="49"/>
      <c r="F39" s="49"/>
      <c r="G39" s="49">
        <f>SUM(G40:G46)</f>
        <v>1899.65</v>
      </c>
      <c r="H39" s="49"/>
      <c r="I39" s="49"/>
      <c r="J39" s="49"/>
      <c r="K39" s="49"/>
      <c r="L39" s="49">
        <f>SUM(L40:L46)</f>
        <v>474.6</v>
      </c>
      <c r="M39" s="49"/>
      <c r="N39" s="49">
        <f>SUM(N40:N46)</f>
        <v>424.6</v>
      </c>
      <c r="O39" s="49">
        <f>SUM(O40:O46)</f>
        <v>50</v>
      </c>
      <c r="P39" s="83"/>
      <c r="Q39" s="95" t="s">
        <v>27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</row>
    <row r="40" ht="60" customHeight="true" spans="1:17">
      <c r="A40" s="19">
        <v>1</v>
      </c>
      <c r="B40" s="32" t="s">
        <v>55</v>
      </c>
      <c r="C40" s="33" t="s">
        <v>56</v>
      </c>
      <c r="D40" s="39" t="s">
        <v>57</v>
      </c>
      <c r="E40" s="53"/>
      <c r="F40" s="53"/>
      <c r="G40" s="53">
        <v>120</v>
      </c>
      <c r="H40" s="54" t="s">
        <v>52</v>
      </c>
      <c r="I40" s="74"/>
      <c r="J40" s="74"/>
      <c r="K40" s="74"/>
      <c r="L40" s="53">
        <f t="shared" ref="L40:L43" si="10">SUM(M40:O40)</f>
        <v>70</v>
      </c>
      <c r="M40" s="53"/>
      <c r="N40" s="53">
        <v>60</v>
      </c>
      <c r="O40" s="53">
        <v>10</v>
      </c>
      <c r="P40" s="78" t="s">
        <v>58</v>
      </c>
      <c r="Q40" s="95"/>
    </row>
    <row r="41" ht="35.1" customHeight="true" spans="1:17">
      <c r="A41" s="19">
        <v>2</v>
      </c>
      <c r="B41" s="32" t="s">
        <v>59</v>
      </c>
      <c r="C41" s="33" t="s">
        <v>60</v>
      </c>
      <c r="D41" s="33" t="s">
        <v>51</v>
      </c>
      <c r="E41" s="53"/>
      <c r="F41" s="53"/>
      <c r="G41" s="53">
        <v>482</v>
      </c>
      <c r="H41" s="54" t="s">
        <v>52</v>
      </c>
      <c r="I41" s="53"/>
      <c r="J41" s="53"/>
      <c r="K41" s="53"/>
      <c r="L41" s="53">
        <f t="shared" si="10"/>
        <v>120</v>
      </c>
      <c r="M41" s="53"/>
      <c r="N41" s="53">
        <v>100</v>
      </c>
      <c r="O41" s="53">
        <v>20</v>
      </c>
      <c r="P41" s="79" t="s">
        <v>61</v>
      </c>
      <c r="Q41" s="95"/>
    </row>
    <row r="42" ht="35.1" customHeight="true" spans="1:17">
      <c r="A42" s="19">
        <v>3</v>
      </c>
      <c r="B42" s="32" t="s">
        <v>62</v>
      </c>
      <c r="C42" s="33" t="s">
        <v>63</v>
      </c>
      <c r="D42" s="33" t="s">
        <v>64</v>
      </c>
      <c r="E42" s="53"/>
      <c r="F42" s="53"/>
      <c r="G42" s="53">
        <v>360.05</v>
      </c>
      <c r="H42" s="54" t="s">
        <v>52</v>
      </c>
      <c r="I42" s="53"/>
      <c r="J42" s="53"/>
      <c r="K42" s="53"/>
      <c r="L42" s="53">
        <f t="shared" si="10"/>
        <v>60</v>
      </c>
      <c r="M42" s="53"/>
      <c r="N42" s="53">
        <v>50</v>
      </c>
      <c r="O42" s="53">
        <v>10</v>
      </c>
      <c r="P42" s="79" t="s">
        <v>65</v>
      </c>
      <c r="Q42" s="95"/>
    </row>
    <row r="43" ht="60" customHeight="true" spans="1:17">
      <c r="A43" s="19">
        <v>4</v>
      </c>
      <c r="B43" s="32" t="s">
        <v>66</v>
      </c>
      <c r="C43" s="33" t="s">
        <v>56</v>
      </c>
      <c r="D43" s="39" t="s">
        <v>67</v>
      </c>
      <c r="E43" s="53"/>
      <c r="F43" s="53"/>
      <c r="G43" s="53">
        <v>800</v>
      </c>
      <c r="H43" s="54" t="s">
        <v>52</v>
      </c>
      <c r="I43" s="53"/>
      <c r="J43" s="53"/>
      <c r="K43" s="53"/>
      <c r="L43" s="53">
        <f t="shared" si="10"/>
        <v>87</v>
      </c>
      <c r="M43" s="53"/>
      <c r="N43" s="53">
        <v>77</v>
      </c>
      <c r="O43" s="53">
        <v>10</v>
      </c>
      <c r="P43" s="84" t="s">
        <v>68</v>
      </c>
      <c r="Q43" s="96"/>
    </row>
    <row r="44" ht="35.1" customHeight="true" spans="1:17">
      <c r="A44" s="19">
        <v>5</v>
      </c>
      <c r="B44" s="32" t="s">
        <v>69</v>
      </c>
      <c r="C44" s="33" t="s">
        <v>56</v>
      </c>
      <c r="D44" s="33"/>
      <c r="E44" s="53"/>
      <c r="F44" s="53"/>
      <c r="G44" s="53">
        <v>63</v>
      </c>
      <c r="H44" s="54">
        <v>2022</v>
      </c>
      <c r="I44" s="53"/>
      <c r="J44" s="53"/>
      <c r="K44" s="53"/>
      <c r="L44" s="53">
        <f t="shared" ref="L44:L46" si="11">SUM(M44:O44)</f>
        <v>63</v>
      </c>
      <c r="M44" s="53"/>
      <c r="N44" s="53">
        <v>63</v>
      </c>
      <c r="O44" s="53"/>
      <c r="P44" s="79" t="s">
        <v>70</v>
      </c>
      <c r="Q44" s="96"/>
    </row>
    <row r="45" ht="35.1" customHeight="true" spans="1:17">
      <c r="A45" s="19">
        <v>6</v>
      </c>
      <c r="B45" s="40" t="s">
        <v>71</v>
      </c>
      <c r="C45" s="41" t="s">
        <v>72</v>
      </c>
      <c r="D45" s="41"/>
      <c r="E45" s="59"/>
      <c r="F45" s="59"/>
      <c r="G45" s="59">
        <v>37.3</v>
      </c>
      <c r="H45" s="60">
        <v>2022</v>
      </c>
      <c r="I45" s="59"/>
      <c r="J45" s="59"/>
      <c r="K45" s="59"/>
      <c r="L45" s="53">
        <f t="shared" si="11"/>
        <v>37.3</v>
      </c>
      <c r="M45" s="59"/>
      <c r="N45" s="59">
        <v>37.3</v>
      </c>
      <c r="O45" s="59"/>
      <c r="P45" s="85" t="s">
        <v>73</v>
      </c>
      <c r="Q45" s="96"/>
    </row>
    <row r="46" ht="35.1" customHeight="true" spans="1:17">
      <c r="A46" s="19">
        <v>7</v>
      </c>
      <c r="B46" s="40" t="s">
        <v>71</v>
      </c>
      <c r="C46" s="41" t="s">
        <v>74</v>
      </c>
      <c r="D46" s="41"/>
      <c r="E46" s="59"/>
      <c r="F46" s="59"/>
      <c r="G46" s="59">
        <v>37.3</v>
      </c>
      <c r="H46" s="60">
        <v>2022</v>
      </c>
      <c r="I46" s="59"/>
      <c r="J46" s="59"/>
      <c r="K46" s="59"/>
      <c r="L46" s="53">
        <f t="shared" si="11"/>
        <v>37.3</v>
      </c>
      <c r="M46" s="59"/>
      <c r="N46" s="59">
        <v>37.3</v>
      </c>
      <c r="O46" s="59"/>
      <c r="P46" s="85" t="s">
        <v>75</v>
      </c>
      <c r="Q46" s="96"/>
    </row>
    <row r="47" ht="35.1" customHeight="true" spans="1:17">
      <c r="A47" s="23"/>
      <c r="B47" s="35"/>
      <c r="C47" s="37"/>
      <c r="D47" s="37"/>
      <c r="E47" s="61"/>
      <c r="F47" s="61"/>
      <c r="G47" s="62"/>
      <c r="H47" s="56"/>
      <c r="I47" s="62"/>
      <c r="J47" s="52"/>
      <c r="K47" s="61"/>
      <c r="L47" s="52"/>
      <c r="M47" s="52"/>
      <c r="N47" s="52"/>
      <c r="O47" s="52"/>
      <c r="P47" s="86"/>
      <c r="Q47" s="101"/>
    </row>
    <row r="48" ht="35.1" customHeight="true" spans="1:17">
      <c r="A48" s="25"/>
      <c r="B48" s="26"/>
      <c r="C48" s="26"/>
      <c r="D48" s="26"/>
      <c r="E48" s="57"/>
      <c r="F48" s="57"/>
      <c r="G48" s="2"/>
      <c r="H48" s="25"/>
      <c r="I48" s="2"/>
      <c r="J48" s="2"/>
      <c r="K48" s="2"/>
      <c r="L48" s="2"/>
      <c r="M48" s="2"/>
      <c r="N48" s="2"/>
      <c r="O48" s="2"/>
      <c r="P48" s="87"/>
      <c r="Q48" s="102"/>
    </row>
    <row r="49" ht="35.1" customHeight="true" spans="1:17">
      <c r="A49" s="25"/>
      <c r="B49" s="26"/>
      <c r="C49" s="26"/>
      <c r="D49" s="26"/>
      <c r="E49" s="57"/>
      <c r="F49" s="57"/>
      <c r="G49" s="2"/>
      <c r="H49" s="25"/>
      <c r="I49" s="2"/>
      <c r="J49" s="2"/>
      <c r="K49" s="2"/>
      <c r="L49" s="2"/>
      <c r="M49" s="2"/>
      <c r="N49" s="2"/>
      <c r="O49" s="2"/>
      <c r="P49" s="87"/>
      <c r="Q49" s="102"/>
    </row>
    <row r="50" ht="35.1" customHeight="true" spans="1:17">
      <c r="A50" s="11" t="s">
        <v>1</v>
      </c>
      <c r="B50" s="12"/>
      <c r="C50" s="12"/>
      <c r="D50" s="12"/>
      <c r="E50" s="44"/>
      <c r="F50" s="44"/>
      <c r="G50" s="44"/>
      <c r="H50" s="11"/>
      <c r="I50" s="44"/>
      <c r="J50" s="44"/>
      <c r="K50" s="44"/>
      <c r="L50" s="44"/>
      <c r="M50" s="44"/>
      <c r="N50" s="44"/>
      <c r="O50" s="44"/>
      <c r="P50" s="12"/>
      <c r="Q50" s="12"/>
    </row>
    <row r="51" ht="35.1" customHeight="true" spans="1:17">
      <c r="A51" s="13" t="s">
        <v>25</v>
      </c>
      <c r="B51" s="14"/>
      <c r="C51" s="15"/>
      <c r="D51" s="16"/>
      <c r="E51" s="45"/>
      <c r="F51" s="45"/>
      <c r="G51" s="45"/>
      <c r="H51" s="46"/>
      <c r="I51" s="45"/>
      <c r="J51" s="45"/>
      <c r="K51" s="45"/>
      <c r="L51" s="45"/>
      <c r="M51" s="45"/>
      <c r="N51" s="45"/>
      <c r="O51" s="45"/>
      <c r="P51" s="88" t="s">
        <v>2</v>
      </c>
      <c r="Q51" s="88"/>
    </row>
    <row r="52" ht="22" customHeight="true" spans="1:17">
      <c r="A52" s="17" t="s">
        <v>3</v>
      </c>
      <c r="B52" s="18" t="s">
        <v>34</v>
      </c>
      <c r="C52" s="18" t="s">
        <v>5</v>
      </c>
      <c r="D52" s="18" t="s">
        <v>6</v>
      </c>
      <c r="E52" s="47" t="s">
        <v>7</v>
      </c>
      <c r="F52" s="47"/>
      <c r="G52" s="47"/>
      <c r="H52" s="48"/>
      <c r="I52" s="69" t="s">
        <v>8</v>
      </c>
      <c r="J52" s="70"/>
      <c r="K52" s="70"/>
      <c r="L52" s="47" t="s">
        <v>9</v>
      </c>
      <c r="M52" s="47"/>
      <c r="N52" s="47"/>
      <c r="O52" s="47"/>
      <c r="P52" s="18"/>
      <c r="Q52" s="103" t="s">
        <v>10</v>
      </c>
    </row>
    <row r="53" ht="22" customHeight="true" spans="1:17">
      <c r="A53" s="19"/>
      <c r="B53" s="20"/>
      <c r="C53" s="20"/>
      <c r="D53" s="20"/>
      <c r="E53" s="49" t="s">
        <v>11</v>
      </c>
      <c r="F53" s="49" t="s">
        <v>12</v>
      </c>
      <c r="G53" s="49" t="s">
        <v>13</v>
      </c>
      <c r="H53" s="50" t="s">
        <v>14</v>
      </c>
      <c r="I53" s="71" t="s">
        <v>15</v>
      </c>
      <c r="J53" s="72"/>
      <c r="K53" s="73"/>
      <c r="L53" s="49" t="s">
        <v>16</v>
      </c>
      <c r="M53" s="49" t="s">
        <v>54</v>
      </c>
      <c r="N53" s="49" t="s">
        <v>18</v>
      </c>
      <c r="O53" s="49" t="s">
        <v>19</v>
      </c>
      <c r="P53" s="20" t="s">
        <v>20</v>
      </c>
      <c r="Q53" s="104"/>
    </row>
    <row r="54" ht="22" customHeight="true" spans="1:17">
      <c r="A54" s="19"/>
      <c r="B54" s="20"/>
      <c r="C54" s="20"/>
      <c r="D54" s="20"/>
      <c r="E54" s="49"/>
      <c r="F54" s="49"/>
      <c r="G54" s="49"/>
      <c r="H54" s="50"/>
      <c r="I54" s="49"/>
      <c r="J54" s="49" t="s">
        <v>18</v>
      </c>
      <c r="K54" s="49" t="s">
        <v>21</v>
      </c>
      <c r="L54" s="49"/>
      <c r="M54" s="49"/>
      <c r="N54" s="49"/>
      <c r="O54" s="49"/>
      <c r="P54" s="20"/>
      <c r="Q54" s="104"/>
    </row>
    <row r="55" ht="35.1" customHeight="true" spans="1:17">
      <c r="A55" s="19" t="s">
        <v>35</v>
      </c>
      <c r="B55" s="21"/>
      <c r="C55" s="20"/>
      <c r="D55" s="20"/>
      <c r="E55" s="49">
        <f>SUM(E56:E57)</f>
        <v>13958</v>
      </c>
      <c r="F55" s="49">
        <f t="shared" ref="F55:O55" si="12">SUM(F56:F57)</f>
        <v>54425</v>
      </c>
      <c r="G55" s="49">
        <f t="shared" si="12"/>
        <v>17839</v>
      </c>
      <c r="H55" s="49"/>
      <c r="I55" s="49">
        <f t="shared" si="12"/>
        <v>14050</v>
      </c>
      <c r="J55" s="49">
        <f t="shared" si="12"/>
        <v>3750</v>
      </c>
      <c r="K55" s="49">
        <f t="shared" si="12"/>
        <v>1800</v>
      </c>
      <c r="L55" s="49">
        <f t="shared" si="12"/>
        <v>1110</v>
      </c>
      <c r="M55" s="49"/>
      <c r="N55" s="49">
        <f t="shared" si="12"/>
        <v>10</v>
      </c>
      <c r="O55" s="49">
        <f t="shared" si="12"/>
        <v>1100</v>
      </c>
      <c r="P55" s="83"/>
      <c r="Q55" s="105" t="s">
        <v>27</v>
      </c>
    </row>
    <row r="56" ht="35.1" customHeight="true" spans="1:17">
      <c r="A56" s="19">
        <v>1</v>
      </c>
      <c r="B56" s="32" t="s">
        <v>76</v>
      </c>
      <c r="C56" s="33" t="s">
        <v>77</v>
      </c>
      <c r="D56" s="33" t="s">
        <v>78</v>
      </c>
      <c r="E56" s="63">
        <v>7975</v>
      </c>
      <c r="F56" s="63">
        <v>39630</v>
      </c>
      <c r="G56" s="64">
        <v>13600</v>
      </c>
      <c r="H56" s="65" t="s">
        <v>79</v>
      </c>
      <c r="I56" s="53">
        <v>10300</v>
      </c>
      <c r="J56" s="53">
        <v>2400</v>
      </c>
      <c r="K56" s="75">
        <v>800</v>
      </c>
      <c r="L56" s="53">
        <f>M56+N56+O56</f>
        <v>1000</v>
      </c>
      <c r="M56" s="89"/>
      <c r="N56" s="53"/>
      <c r="O56" s="53">
        <v>1000</v>
      </c>
      <c r="P56" s="79" t="s">
        <v>80</v>
      </c>
      <c r="Q56" s="106"/>
    </row>
    <row r="57" ht="35.1" customHeight="true" spans="1:17">
      <c r="A57" s="19">
        <v>2</v>
      </c>
      <c r="B57" s="32" t="s">
        <v>81</v>
      </c>
      <c r="C57" s="33" t="s">
        <v>82</v>
      </c>
      <c r="D57" s="33" t="s">
        <v>38</v>
      </c>
      <c r="E57" s="63">
        <v>5983</v>
      </c>
      <c r="F57" s="63">
        <v>14795</v>
      </c>
      <c r="G57" s="64">
        <v>4239</v>
      </c>
      <c r="H57" s="66" t="s">
        <v>83</v>
      </c>
      <c r="I57" s="53">
        <v>3750</v>
      </c>
      <c r="J57" s="53">
        <v>1350</v>
      </c>
      <c r="K57" s="53">
        <v>1000</v>
      </c>
      <c r="L57" s="53">
        <f>M57+N57+O57</f>
        <v>110</v>
      </c>
      <c r="M57" s="75"/>
      <c r="N57" s="53">
        <v>10</v>
      </c>
      <c r="O57" s="53">
        <v>100</v>
      </c>
      <c r="P57" s="79" t="s">
        <v>84</v>
      </c>
      <c r="Q57" s="106"/>
    </row>
    <row r="58" ht="35.1" customHeight="true" spans="1:17">
      <c r="A58" s="23"/>
      <c r="B58" s="42"/>
      <c r="C58" s="43"/>
      <c r="D58" s="43"/>
      <c r="E58" s="61"/>
      <c r="F58" s="61"/>
      <c r="G58" s="62"/>
      <c r="H58" s="67"/>
      <c r="I58" s="62"/>
      <c r="J58" s="52"/>
      <c r="K58" s="61"/>
      <c r="L58" s="52"/>
      <c r="M58" s="52"/>
      <c r="N58" s="52"/>
      <c r="O58" s="52"/>
      <c r="P58" s="90"/>
      <c r="Q58" s="101"/>
    </row>
    <row r="59" ht="35.1" customHeight="true" spans="1:17">
      <c r="A59" s="25"/>
      <c r="B59" s="15"/>
      <c r="C59" s="15"/>
      <c r="D59" s="15"/>
      <c r="E59" s="57"/>
      <c r="F59" s="57"/>
      <c r="G59" s="2"/>
      <c r="H59" s="25"/>
      <c r="I59" s="2"/>
      <c r="J59" s="2"/>
      <c r="K59" s="2"/>
      <c r="L59" s="2"/>
      <c r="M59" s="2"/>
      <c r="N59" s="2"/>
      <c r="O59" s="2"/>
      <c r="P59" s="91"/>
      <c r="Q59" s="107"/>
    </row>
    <row r="60" ht="35.1" customHeight="true" spans="1:17">
      <c r="A60" s="25"/>
      <c r="B60" s="26"/>
      <c r="C60" s="26"/>
      <c r="D60" s="26"/>
      <c r="E60" s="57"/>
      <c r="F60" s="57"/>
      <c r="G60" s="2"/>
      <c r="H60" s="25"/>
      <c r="I60" s="2"/>
      <c r="J60" s="2"/>
      <c r="K60" s="2"/>
      <c r="L60" s="2"/>
      <c r="M60" s="2"/>
      <c r="N60" s="2"/>
      <c r="O60" s="2"/>
      <c r="P60" s="87"/>
      <c r="Q60" s="102"/>
    </row>
    <row r="61" ht="35.1" customHeight="true" spans="1:17">
      <c r="A61" s="11" t="s">
        <v>1</v>
      </c>
      <c r="B61" s="12"/>
      <c r="C61" s="12"/>
      <c r="D61" s="12"/>
      <c r="E61" s="44"/>
      <c r="F61" s="44"/>
      <c r="G61" s="44"/>
      <c r="H61" s="11"/>
      <c r="I61" s="44"/>
      <c r="J61" s="44"/>
      <c r="K61" s="44"/>
      <c r="L61" s="44"/>
      <c r="M61" s="44"/>
      <c r="N61" s="44"/>
      <c r="O61" s="44"/>
      <c r="P61" s="12"/>
      <c r="Q61" s="12"/>
    </row>
    <row r="62" ht="35.1" customHeight="true" spans="1:17">
      <c r="A62" s="13" t="s">
        <v>26</v>
      </c>
      <c r="B62" s="14"/>
      <c r="C62" s="15"/>
      <c r="D62" s="16"/>
      <c r="E62" s="45"/>
      <c r="F62" s="45"/>
      <c r="G62" s="45"/>
      <c r="H62" s="46"/>
      <c r="I62" s="45"/>
      <c r="J62" s="45"/>
      <c r="K62" s="45"/>
      <c r="L62" s="45"/>
      <c r="M62" s="45"/>
      <c r="N62" s="45"/>
      <c r="O62" s="45"/>
      <c r="P62" s="88" t="s">
        <v>2</v>
      </c>
      <c r="Q62" s="88"/>
    </row>
    <row r="63" ht="22" customHeight="true" spans="1:17">
      <c r="A63" s="17" t="s">
        <v>3</v>
      </c>
      <c r="B63" s="18" t="s">
        <v>34</v>
      </c>
      <c r="C63" s="18" t="s">
        <v>5</v>
      </c>
      <c r="D63" s="18" t="s">
        <v>6</v>
      </c>
      <c r="E63" s="47" t="s">
        <v>7</v>
      </c>
      <c r="F63" s="47"/>
      <c r="G63" s="47"/>
      <c r="H63" s="48"/>
      <c r="I63" s="69" t="s">
        <v>8</v>
      </c>
      <c r="J63" s="70"/>
      <c r="K63" s="70"/>
      <c r="L63" s="47" t="s">
        <v>9</v>
      </c>
      <c r="M63" s="47"/>
      <c r="N63" s="47"/>
      <c r="O63" s="47"/>
      <c r="P63" s="18"/>
      <c r="Q63" s="103" t="s">
        <v>10</v>
      </c>
    </row>
    <row r="64" ht="22" customHeight="true" spans="1:17">
      <c r="A64" s="19"/>
      <c r="B64" s="20"/>
      <c r="C64" s="20"/>
      <c r="D64" s="20"/>
      <c r="E64" s="49" t="s">
        <v>11</v>
      </c>
      <c r="F64" s="49" t="s">
        <v>12</v>
      </c>
      <c r="G64" s="49" t="s">
        <v>13</v>
      </c>
      <c r="H64" s="50" t="s">
        <v>14</v>
      </c>
      <c r="I64" s="71" t="s">
        <v>15</v>
      </c>
      <c r="J64" s="72"/>
      <c r="K64" s="73"/>
      <c r="L64" s="49" t="s">
        <v>16</v>
      </c>
      <c r="M64" s="49" t="s">
        <v>54</v>
      </c>
      <c r="N64" s="49" t="s">
        <v>18</v>
      </c>
      <c r="O64" s="49" t="s">
        <v>19</v>
      </c>
      <c r="P64" s="20" t="s">
        <v>20</v>
      </c>
      <c r="Q64" s="104"/>
    </row>
    <row r="65" ht="22" customHeight="true" spans="1:17">
      <c r="A65" s="19"/>
      <c r="B65" s="20"/>
      <c r="C65" s="20"/>
      <c r="D65" s="20"/>
      <c r="E65" s="49"/>
      <c r="F65" s="49"/>
      <c r="G65" s="49"/>
      <c r="H65" s="50"/>
      <c r="I65" s="49"/>
      <c r="J65" s="49" t="s">
        <v>18</v>
      </c>
      <c r="K65" s="49" t="s">
        <v>21</v>
      </c>
      <c r="L65" s="49"/>
      <c r="M65" s="49"/>
      <c r="N65" s="49"/>
      <c r="O65" s="49"/>
      <c r="P65" s="20"/>
      <c r="Q65" s="104"/>
    </row>
    <row r="66" ht="35.1" customHeight="true" spans="1:17">
      <c r="A66" s="19" t="s">
        <v>35</v>
      </c>
      <c r="B66" s="21"/>
      <c r="C66" s="20"/>
      <c r="D66" s="20"/>
      <c r="E66" s="49">
        <f>SUM(E67:E72)</f>
        <v>5396.3</v>
      </c>
      <c r="F66" s="49">
        <f t="shared" ref="F66:O66" si="13">SUM(F67:F72)</f>
        <v>13100</v>
      </c>
      <c r="G66" s="49">
        <f t="shared" si="13"/>
        <v>32626.48</v>
      </c>
      <c r="H66" s="49"/>
      <c r="I66" s="49">
        <f t="shared" si="13"/>
        <v>3203.7</v>
      </c>
      <c r="J66" s="49">
        <f t="shared" si="13"/>
        <v>603.7</v>
      </c>
      <c r="K66" s="49">
        <f t="shared" si="13"/>
        <v>800</v>
      </c>
      <c r="L66" s="49">
        <f t="shared" si="13"/>
        <v>1024.8</v>
      </c>
      <c r="M66" s="49"/>
      <c r="N66" s="49">
        <f t="shared" si="13"/>
        <v>240</v>
      </c>
      <c r="O66" s="49">
        <f t="shared" si="13"/>
        <v>784.8</v>
      </c>
      <c r="P66" s="83"/>
      <c r="Q66" s="105" t="s">
        <v>27</v>
      </c>
    </row>
    <row r="67" ht="35.1" customHeight="true" spans="1:22">
      <c r="A67" s="19">
        <v>1</v>
      </c>
      <c r="B67" s="108" t="s">
        <v>85</v>
      </c>
      <c r="C67" s="109" t="s">
        <v>86</v>
      </c>
      <c r="D67" s="33" t="s">
        <v>78</v>
      </c>
      <c r="E67" s="34"/>
      <c r="F67" s="53"/>
      <c r="G67" s="55">
        <v>15987</v>
      </c>
      <c r="H67" s="34" t="s">
        <v>87</v>
      </c>
      <c r="I67" s="55">
        <v>200</v>
      </c>
      <c r="J67" s="55"/>
      <c r="K67" s="55"/>
      <c r="L67" s="53">
        <f>SUM(M67:O67)</f>
        <v>270</v>
      </c>
      <c r="M67" s="53"/>
      <c r="N67" s="53"/>
      <c r="O67" s="53">
        <v>270</v>
      </c>
      <c r="P67" s="78" t="s">
        <v>88</v>
      </c>
      <c r="Q67" s="106"/>
      <c r="V67" s="148"/>
    </row>
    <row r="68" ht="35.1" customHeight="true" spans="1:17">
      <c r="A68" s="110">
        <v>2</v>
      </c>
      <c r="B68" s="108" t="s">
        <v>89</v>
      </c>
      <c r="C68" s="109" t="s">
        <v>90</v>
      </c>
      <c r="D68" s="34" t="s">
        <v>78</v>
      </c>
      <c r="E68" s="65"/>
      <c r="F68" s="53"/>
      <c r="G68" s="53">
        <v>11181.38</v>
      </c>
      <c r="H68" s="65" t="s">
        <v>87</v>
      </c>
      <c r="I68" s="74"/>
      <c r="J68" s="74"/>
      <c r="K68" s="74"/>
      <c r="L68" s="53">
        <f>SUM(M68:O68)</f>
        <v>500</v>
      </c>
      <c r="M68" s="53"/>
      <c r="N68" s="53"/>
      <c r="O68" s="53">
        <v>500</v>
      </c>
      <c r="P68" s="79" t="s">
        <v>40</v>
      </c>
      <c r="Q68" s="144"/>
    </row>
    <row r="69" ht="35.1" customHeight="true" spans="1:17">
      <c r="A69" s="110">
        <v>3</v>
      </c>
      <c r="B69" s="111" t="s">
        <v>91</v>
      </c>
      <c r="C69" s="112" t="s">
        <v>92</v>
      </c>
      <c r="D69" s="33" t="s">
        <v>38</v>
      </c>
      <c r="E69" s="34">
        <v>5396.3</v>
      </c>
      <c r="F69" s="53">
        <v>13100</v>
      </c>
      <c r="G69" s="53">
        <v>5223.3</v>
      </c>
      <c r="H69" s="34" t="s">
        <v>93</v>
      </c>
      <c r="I69" s="53">
        <v>3003.7</v>
      </c>
      <c r="J69" s="53">
        <v>603.7</v>
      </c>
      <c r="K69" s="53">
        <v>800</v>
      </c>
      <c r="L69" s="53">
        <f>M69+N69+O69</f>
        <v>81</v>
      </c>
      <c r="M69" s="53"/>
      <c r="N69" s="53">
        <v>81</v>
      </c>
      <c r="O69" s="53"/>
      <c r="P69" s="79" t="s">
        <v>84</v>
      </c>
      <c r="Q69" s="144"/>
    </row>
    <row r="70" ht="35.1" customHeight="true" spans="1:17">
      <c r="A70" s="110">
        <v>4</v>
      </c>
      <c r="B70" s="113" t="s">
        <v>94</v>
      </c>
      <c r="C70" s="114" t="s">
        <v>86</v>
      </c>
      <c r="D70" s="39" t="s">
        <v>51</v>
      </c>
      <c r="E70" s="84"/>
      <c r="F70" s="127"/>
      <c r="G70" s="128">
        <v>87.8</v>
      </c>
      <c r="H70" s="129" t="s">
        <v>52</v>
      </c>
      <c r="I70" s="127"/>
      <c r="J70" s="127"/>
      <c r="K70" s="127"/>
      <c r="L70" s="53">
        <f t="shared" ref="L68:L71" si="14">SUM(M70:O70)</f>
        <v>49.8</v>
      </c>
      <c r="M70" s="127"/>
      <c r="N70" s="128">
        <v>40</v>
      </c>
      <c r="O70" s="128">
        <v>9.8</v>
      </c>
      <c r="P70" s="84" t="s">
        <v>95</v>
      </c>
      <c r="Q70" s="144"/>
    </row>
    <row r="71" ht="60" customHeight="true" spans="1:17">
      <c r="A71" s="110">
        <v>5</v>
      </c>
      <c r="B71" s="113" t="s">
        <v>96</v>
      </c>
      <c r="C71" s="33" t="s">
        <v>92</v>
      </c>
      <c r="D71" s="39" t="s">
        <v>67</v>
      </c>
      <c r="E71" s="84"/>
      <c r="F71" s="127"/>
      <c r="G71" s="128">
        <v>48</v>
      </c>
      <c r="H71" s="129" t="s">
        <v>52</v>
      </c>
      <c r="I71" s="127"/>
      <c r="J71" s="127"/>
      <c r="K71" s="127"/>
      <c r="L71" s="53">
        <f t="shared" si="14"/>
        <v>25</v>
      </c>
      <c r="M71" s="127"/>
      <c r="N71" s="128">
        <v>20</v>
      </c>
      <c r="O71" s="128">
        <v>5</v>
      </c>
      <c r="P71" s="84" t="s">
        <v>97</v>
      </c>
      <c r="Q71" s="144"/>
    </row>
    <row r="72" ht="35.1" customHeight="true" spans="1:17">
      <c r="A72" s="110">
        <v>6</v>
      </c>
      <c r="B72" s="79" t="s">
        <v>98</v>
      </c>
      <c r="C72" s="33" t="s">
        <v>92</v>
      </c>
      <c r="D72" s="33"/>
      <c r="E72" s="65"/>
      <c r="F72" s="53"/>
      <c r="G72" s="53">
        <v>99</v>
      </c>
      <c r="H72" s="65">
        <v>2022</v>
      </c>
      <c r="I72" s="53"/>
      <c r="J72" s="53"/>
      <c r="K72" s="53"/>
      <c r="L72" s="53">
        <v>99</v>
      </c>
      <c r="M72" s="53"/>
      <c r="N72" s="53">
        <v>99</v>
      </c>
      <c r="O72" s="53"/>
      <c r="P72" s="79" t="s">
        <v>99</v>
      </c>
      <c r="Q72" s="144"/>
    </row>
    <row r="73" ht="35.1" customHeight="true" spans="1:17">
      <c r="A73" s="23"/>
      <c r="B73" s="115"/>
      <c r="C73" s="36"/>
      <c r="D73" s="37"/>
      <c r="E73" s="130"/>
      <c r="F73" s="131"/>
      <c r="G73" s="131"/>
      <c r="H73" s="56"/>
      <c r="I73" s="131"/>
      <c r="J73" s="52"/>
      <c r="K73" s="131"/>
      <c r="L73" s="52"/>
      <c r="M73" s="52"/>
      <c r="N73" s="52"/>
      <c r="O73" s="52"/>
      <c r="P73" s="90"/>
      <c r="Q73" s="145"/>
    </row>
    <row r="74" ht="35.1" customHeight="true" spans="1:17">
      <c r="A74" s="25"/>
      <c r="B74" s="116"/>
      <c r="C74" s="117"/>
      <c r="D74" s="15"/>
      <c r="E74" s="132"/>
      <c r="F74" s="133"/>
      <c r="G74" s="133"/>
      <c r="H74" s="25"/>
      <c r="I74" s="133"/>
      <c r="J74" s="2"/>
      <c r="K74" s="133"/>
      <c r="L74" s="2"/>
      <c r="M74" s="2"/>
      <c r="N74" s="2"/>
      <c r="O74" s="2"/>
      <c r="P74" s="140"/>
      <c r="Q74" s="14"/>
    </row>
    <row r="75" ht="35.1" customHeight="true" spans="1:17">
      <c r="A75" s="25"/>
      <c r="B75" s="26"/>
      <c r="C75" s="26"/>
      <c r="D75" s="26"/>
      <c r="E75" s="57"/>
      <c r="F75" s="57"/>
      <c r="G75" s="2"/>
      <c r="H75" s="25"/>
      <c r="I75" s="2"/>
      <c r="J75" s="2"/>
      <c r="K75" s="2"/>
      <c r="L75" s="2"/>
      <c r="M75" s="2"/>
      <c r="N75" s="2"/>
      <c r="O75" s="2"/>
      <c r="P75" s="87"/>
      <c r="Q75" s="102"/>
    </row>
    <row r="76" ht="35.1" customHeight="true" spans="1:17">
      <c r="A76" s="11" t="s">
        <v>1</v>
      </c>
      <c r="B76" s="12"/>
      <c r="C76" s="12"/>
      <c r="D76" s="12"/>
      <c r="E76" s="44"/>
      <c r="F76" s="44"/>
      <c r="G76" s="44"/>
      <c r="H76" s="11"/>
      <c r="I76" s="44"/>
      <c r="J76" s="44"/>
      <c r="K76" s="44"/>
      <c r="L76" s="44"/>
      <c r="M76" s="44"/>
      <c r="N76" s="44"/>
      <c r="O76" s="44"/>
      <c r="P76" s="12"/>
      <c r="Q76" s="12"/>
    </row>
    <row r="77" ht="35.1" customHeight="true" spans="1:17">
      <c r="A77" s="13" t="s">
        <v>28</v>
      </c>
      <c r="B77" s="38"/>
      <c r="C77" s="26"/>
      <c r="D77" s="30"/>
      <c r="E77" s="45"/>
      <c r="F77" s="45"/>
      <c r="G77" s="45"/>
      <c r="H77" s="46"/>
      <c r="I77" s="45"/>
      <c r="J77" s="45"/>
      <c r="K77" s="45"/>
      <c r="L77" s="45"/>
      <c r="M77" s="45"/>
      <c r="N77" s="45"/>
      <c r="O77" s="45"/>
      <c r="P77" s="82" t="s">
        <v>2</v>
      </c>
      <c r="Q77" s="82"/>
    </row>
    <row r="78" ht="22" customHeight="true" spans="1:17">
      <c r="A78" s="17" t="s">
        <v>3</v>
      </c>
      <c r="B78" s="31" t="s">
        <v>34</v>
      </c>
      <c r="C78" s="31" t="s">
        <v>5</v>
      </c>
      <c r="D78" s="31" t="s">
        <v>6</v>
      </c>
      <c r="E78" s="47" t="s">
        <v>7</v>
      </c>
      <c r="F78" s="47"/>
      <c r="G78" s="47"/>
      <c r="H78" s="48"/>
      <c r="I78" s="69" t="s">
        <v>8</v>
      </c>
      <c r="J78" s="70"/>
      <c r="K78" s="70"/>
      <c r="L78" s="47" t="s">
        <v>9</v>
      </c>
      <c r="M78" s="47"/>
      <c r="N78" s="47"/>
      <c r="O78" s="47"/>
      <c r="P78" s="18"/>
      <c r="Q78" s="98" t="s">
        <v>10</v>
      </c>
    </row>
    <row r="79" ht="22" customHeight="true" spans="1:17">
      <c r="A79" s="19"/>
      <c r="B79" s="21"/>
      <c r="C79" s="21"/>
      <c r="D79" s="21"/>
      <c r="E79" s="49" t="s">
        <v>11</v>
      </c>
      <c r="F79" s="49" t="s">
        <v>12</v>
      </c>
      <c r="G79" s="49" t="s">
        <v>13</v>
      </c>
      <c r="H79" s="50" t="s">
        <v>14</v>
      </c>
      <c r="I79" s="71" t="s">
        <v>15</v>
      </c>
      <c r="J79" s="72"/>
      <c r="K79" s="73"/>
      <c r="L79" s="49" t="s">
        <v>16</v>
      </c>
      <c r="M79" s="49" t="s">
        <v>54</v>
      </c>
      <c r="N79" s="49" t="s">
        <v>18</v>
      </c>
      <c r="O79" s="49" t="s">
        <v>19</v>
      </c>
      <c r="P79" s="21" t="s">
        <v>20</v>
      </c>
      <c r="Q79" s="99"/>
    </row>
    <row r="80" ht="22" customHeight="true" spans="1:17">
      <c r="A80" s="19"/>
      <c r="B80" s="21"/>
      <c r="C80" s="21"/>
      <c r="D80" s="21"/>
      <c r="E80" s="49"/>
      <c r="F80" s="49"/>
      <c r="G80" s="49"/>
      <c r="H80" s="50"/>
      <c r="I80" s="49"/>
      <c r="J80" s="49" t="s">
        <v>18</v>
      </c>
      <c r="K80" s="49" t="s">
        <v>21</v>
      </c>
      <c r="L80" s="49"/>
      <c r="M80" s="49"/>
      <c r="N80" s="49"/>
      <c r="O80" s="49"/>
      <c r="P80" s="21"/>
      <c r="Q80" s="99"/>
    </row>
    <row r="81" ht="35.1" customHeight="true" spans="1:17">
      <c r="A81" s="19" t="s">
        <v>35</v>
      </c>
      <c r="B81" s="21"/>
      <c r="C81" s="21"/>
      <c r="D81" s="21"/>
      <c r="E81" s="49">
        <f>SUM(E82:E86)</f>
        <v>6467</v>
      </c>
      <c r="F81" s="49">
        <f t="shared" ref="F81:O81" si="15">SUM(F82:F86)</f>
        <v>8582.9</v>
      </c>
      <c r="G81" s="49">
        <f t="shared" si="15"/>
        <v>33822.81</v>
      </c>
      <c r="H81" s="49"/>
      <c r="I81" s="49">
        <f t="shared" si="15"/>
        <v>3187.3</v>
      </c>
      <c r="J81" s="49">
        <f t="shared" si="15"/>
        <v>786.5</v>
      </c>
      <c r="K81" s="49">
        <f t="shared" si="15"/>
        <v>1000</v>
      </c>
      <c r="L81" s="49">
        <f t="shared" si="15"/>
        <v>3061.49</v>
      </c>
      <c r="M81" s="49"/>
      <c r="N81" s="49">
        <f t="shared" si="15"/>
        <v>165.39</v>
      </c>
      <c r="O81" s="49">
        <f t="shared" si="15"/>
        <v>2896.1</v>
      </c>
      <c r="P81" s="83"/>
      <c r="Q81" s="95" t="s">
        <v>27</v>
      </c>
    </row>
    <row r="82" ht="35.1" customHeight="true" spans="1:17">
      <c r="A82" s="19">
        <v>1</v>
      </c>
      <c r="B82" s="108" t="s">
        <v>100</v>
      </c>
      <c r="C82" s="109" t="s">
        <v>101</v>
      </c>
      <c r="D82" s="33" t="s">
        <v>78</v>
      </c>
      <c r="E82" s="65"/>
      <c r="F82" s="65"/>
      <c r="G82" s="53">
        <v>30000</v>
      </c>
      <c r="H82" s="34" t="s">
        <v>87</v>
      </c>
      <c r="I82" s="55">
        <v>520</v>
      </c>
      <c r="J82" s="55">
        <v>290</v>
      </c>
      <c r="K82" s="55"/>
      <c r="L82" s="53">
        <f>SUM(M82:O82)</f>
        <v>2700</v>
      </c>
      <c r="M82" s="53"/>
      <c r="N82" s="53"/>
      <c r="O82" s="53">
        <v>2700</v>
      </c>
      <c r="P82" s="78" t="s">
        <v>88</v>
      </c>
      <c r="Q82" s="95"/>
    </row>
    <row r="83" ht="35.1" customHeight="true" spans="1:17">
      <c r="A83" s="19">
        <v>2</v>
      </c>
      <c r="B83" s="79" t="s">
        <v>102</v>
      </c>
      <c r="C83" s="34" t="s">
        <v>103</v>
      </c>
      <c r="D83" s="34" t="s">
        <v>38</v>
      </c>
      <c r="E83" s="34">
        <v>6467</v>
      </c>
      <c r="F83" s="34">
        <v>8582.9</v>
      </c>
      <c r="G83" s="53">
        <v>3569.8</v>
      </c>
      <c r="H83" s="134" t="s">
        <v>83</v>
      </c>
      <c r="I83" s="74">
        <v>2667.3</v>
      </c>
      <c r="J83" s="74">
        <v>496.5</v>
      </c>
      <c r="K83" s="74">
        <v>1000</v>
      </c>
      <c r="L83" s="53">
        <f>M83+N83+O83</f>
        <v>237.49</v>
      </c>
      <c r="M83" s="53"/>
      <c r="N83" s="53">
        <v>59.39</v>
      </c>
      <c r="O83" s="53">
        <v>178.1</v>
      </c>
      <c r="P83" s="79" t="s">
        <v>104</v>
      </c>
      <c r="Q83" s="95"/>
    </row>
    <row r="84" ht="35.1" customHeight="true" spans="1:17">
      <c r="A84" s="19">
        <v>3</v>
      </c>
      <c r="B84" s="118" t="s">
        <v>105</v>
      </c>
      <c r="C84" s="33" t="s">
        <v>106</v>
      </c>
      <c r="D84" s="33" t="s">
        <v>107</v>
      </c>
      <c r="E84" s="34"/>
      <c r="F84" s="34"/>
      <c r="G84" s="135">
        <v>177.01</v>
      </c>
      <c r="H84" s="65" t="s">
        <v>52</v>
      </c>
      <c r="I84" s="53"/>
      <c r="J84" s="53"/>
      <c r="K84" s="53"/>
      <c r="L84" s="53">
        <f t="shared" ref="L83:L86" si="16">SUM(M84:O84)</f>
        <v>48</v>
      </c>
      <c r="M84" s="53"/>
      <c r="N84" s="53">
        <v>30</v>
      </c>
      <c r="O84" s="53">
        <v>18</v>
      </c>
      <c r="P84" s="79" t="s">
        <v>108</v>
      </c>
      <c r="Q84" s="95"/>
    </row>
    <row r="85" ht="35.1" customHeight="true" spans="1:17">
      <c r="A85" s="19">
        <v>4</v>
      </c>
      <c r="B85" s="40" t="s">
        <v>71</v>
      </c>
      <c r="C85" s="41" t="s">
        <v>109</v>
      </c>
      <c r="D85" s="41"/>
      <c r="E85" s="59"/>
      <c r="F85" s="59"/>
      <c r="G85" s="59">
        <v>38</v>
      </c>
      <c r="H85" s="60">
        <v>2022</v>
      </c>
      <c r="I85" s="59"/>
      <c r="J85" s="59"/>
      <c r="K85" s="59"/>
      <c r="L85" s="53">
        <f t="shared" si="16"/>
        <v>38</v>
      </c>
      <c r="M85" s="59"/>
      <c r="N85" s="59">
        <v>38</v>
      </c>
      <c r="O85" s="59"/>
      <c r="P85" s="85" t="s">
        <v>110</v>
      </c>
      <c r="Q85" s="105"/>
    </row>
    <row r="86" ht="35.1" customHeight="true" spans="1:17">
      <c r="A86" s="19">
        <v>5</v>
      </c>
      <c r="B86" s="40" t="s">
        <v>71</v>
      </c>
      <c r="C86" s="41" t="s">
        <v>106</v>
      </c>
      <c r="D86" s="41"/>
      <c r="E86" s="59"/>
      <c r="F86" s="59"/>
      <c r="G86" s="59">
        <v>38</v>
      </c>
      <c r="H86" s="60">
        <v>2022</v>
      </c>
      <c r="I86" s="59"/>
      <c r="J86" s="59"/>
      <c r="K86" s="59"/>
      <c r="L86" s="53">
        <f t="shared" si="16"/>
        <v>38</v>
      </c>
      <c r="M86" s="59"/>
      <c r="N86" s="59">
        <v>38</v>
      </c>
      <c r="O86" s="59"/>
      <c r="P86" s="85" t="s">
        <v>111</v>
      </c>
      <c r="Q86" s="146"/>
    </row>
    <row r="87" ht="35.1" customHeight="true" spans="1:17">
      <c r="A87" s="23"/>
      <c r="B87" s="119"/>
      <c r="C87" s="36"/>
      <c r="D87" s="36"/>
      <c r="E87" s="61"/>
      <c r="F87" s="61"/>
      <c r="G87" s="62"/>
      <c r="H87" s="56"/>
      <c r="I87" s="62"/>
      <c r="J87" s="52"/>
      <c r="K87" s="61"/>
      <c r="L87" s="52"/>
      <c r="M87" s="52"/>
      <c r="N87" s="52"/>
      <c r="O87" s="52"/>
      <c r="P87" s="90"/>
      <c r="Q87" s="101"/>
    </row>
    <row r="88" ht="35.1" customHeight="true" spans="1:17">
      <c r="A88" s="25"/>
      <c r="B88" s="26"/>
      <c r="C88" s="26"/>
      <c r="D88" s="26"/>
      <c r="E88" s="57"/>
      <c r="F88" s="57"/>
      <c r="G88" s="58"/>
      <c r="H88" s="25"/>
      <c r="I88" s="58"/>
      <c r="J88" s="2"/>
      <c r="K88" s="57"/>
      <c r="L88" s="2"/>
      <c r="M88" s="2"/>
      <c r="N88" s="2"/>
      <c r="O88" s="2"/>
      <c r="P88" s="81"/>
      <c r="Q88" s="102"/>
    </row>
    <row r="89" ht="35.1" customHeight="true" spans="1:17">
      <c r="A89" s="25"/>
      <c r="B89" s="26"/>
      <c r="C89" s="26"/>
      <c r="D89" s="26"/>
      <c r="E89" s="57"/>
      <c r="F89" s="57"/>
      <c r="G89" s="2"/>
      <c r="H89" s="25"/>
      <c r="I89" s="2"/>
      <c r="J89" s="2"/>
      <c r="K89" s="2"/>
      <c r="L89" s="2"/>
      <c r="M89" s="2"/>
      <c r="N89" s="2"/>
      <c r="O89" s="2"/>
      <c r="P89" s="87"/>
      <c r="Q89" s="102"/>
    </row>
    <row r="90" ht="35.1" customHeight="true" spans="1:17">
      <c r="A90" s="11" t="s">
        <v>1</v>
      </c>
      <c r="B90" s="12"/>
      <c r="C90" s="12"/>
      <c r="D90" s="12"/>
      <c r="E90" s="44"/>
      <c r="F90" s="44"/>
      <c r="G90" s="44"/>
      <c r="H90" s="11"/>
      <c r="I90" s="44"/>
      <c r="J90" s="44"/>
      <c r="K90" s="44"/>
      <c r="L90" s="44"/>
      <c r="M90" s="44"/>
      <c r="N90" s="44"/>
      <c r="O90" s="44"/>
      <c r="P90" s="12"/>
      <c r="Q90" s="12"/>
    </row>
    <row r="91" ht="35.1" customHeight="true" spans="1:17">
      <c r="A91" s="13" t="s">
        <v>29</v>
      </c>
      <c r="B91" s="38"/>
      <c r="C91" s="26"/>
      <c r="D91" s="30"/>
      <c r="E91" s="45"/>
      <c r="F91" s="45"/>
      <c r="G91" s="45"/>
      <c r="H91" s="46"/>
      <c r="I91" s="45"/>
      <c r="J91" s="45"/>
      <c r="K91" s="45"/>
      <c r="L91" s="45"/>
      <c r="M91" s="45"/>
      <c r="N91" s="45"/>
      <c r="O91" s="45"/>
      <c r="P91" s="82" t="s">
        <v>2</v>
      </c>
      <c r="Q91" s="82"/>
    </row>
    <row r="92" ht="22" customHeight="true" spans="1:17">
      <c r="A92" s="17" t="s">
        <v>3</v>
      </c>
      <c r="B92" s="31" t="s">
        <v>34</v>
      </c>
      <c r="C92" s="31" t="s">
        <v>5</v>
      </c>
      <c r="D92" s="31" t="s">
        <v>6</v>
      </c>
      <c r="E92" s="47" t="s">
        <v>7</v>
      </c>
      <c r="F92" s="47"/>
      <c r="G92" s="47"/>
      <c r="H92" s="48"/>
      <c r="I92" s="69" t="s">
        <v>8</v>
      </c>
      <c r="J92" s="70"/>
      <c r="K92" s="70"/>
      <c r="L92" s="47" t="s">
        <v>9</v>
      </c>
      <c r="M92" s="47"/>
      <c r="N92" s="47"/>
      <c r="O92" s="47"/>
      <c r="P92" s="18"/>
      <c r="Q92" s="98" t="s">
        <v>10</v>
      </c>
    </row>
    <row r="93" ht="22" customHeight="true" spans="1:17">
      <c r="A93" s="19"/>
      <c r="B93" s="21"/>
      <c r="C93" s="21"/>
      <c r="D93" s="21"/>
      <c r="E93" s="49" t="s">
        <v>11</v>
      </c>
      <c r="F93" s="49" t="s">
        <v>12</v>
      </c>
      <c r="G93" s="49" t="s">
        <v>13</v>
      </c>
      <c r="H93" s="50" t="s">
        <v>14</v>
      </c>
      <c r="I93" s="71" t="s">
        <v>15</v>
      </c>
      <c r="J93" s="72"/>
      <c r="K93" s="73"/>
      <c r="L93" s="49" t="s">
        <v>16</v>
      </c>
      <c r="M93" s="49" t="s">
        <v>54</v>
      </c>
      <c r="N93" s="49" t="s">
        <v>18</v>
      </c>
      <c r="O93" s="49" t="s">
        <v>19</v>
      </c>
      <c r="P93" s="21" t="s">
        <v>20</v>
      </c>
      <c r="Q93" s="99"/>
    </row>
    <row r="94" ht="22" customHeight="true" spans="1:17">
      <c r="A94" s="19"/>
      <c r="B94" s="21"/>
      <c r="C94" s="21"/>
      <c r="D94" s="21"/>
      <c r="E94" s="49"/>
      <c r="F94" s="49"/>
      <c r="G94" s="49"/>
      <c r="H94" s="50"/>
      <c r="I94" s="49"/>
      <c r="J94" s="49" t="s">
        <v>18</v>
      </c>
      <c r="K94" s="49" t="s">
        <v>21</v>
      </c>
      <c r="L94" s="49"/>
      <c r="M94" s="49"/>
      <c r="N94" s="49"/>
      <c r="O94" s="49"/>
      <c r="P94" s="21"/>
      <c r="Q94" s="99"/>
    </row>
    <row r="95" ht="35.1" customHeight="true" spans="1:17">
      <c r="A95" s="19" t="s">
        <v>35</v>
      </c>
      <c r="B95" s="21"/>
      <c r="C95" s="21"/>
      <c r="D95" s="21"/>
      <c r="E95" s="49">
        <f>SUM(E96:E101)</f>
        <v>9218</v>
      </c>
      <c r="F95" s="49">
        <f t="shared" ref="F95:O95" si="17">SUM(F96:F101)</f>
        <v>27000</v>
      </c>
      <c r="G95" s="49">
        <f t="shared" si="17"/>
        <v>9802.36</v>
      </c>
      <c r="H95" s="49"/>
      <c r="I95" s="49">
        <f t="shared" si="17"/>
        <v>4770</v>
      </c>
      <c r="J95" s="49">
        <f t="shared" si="17"/>
        <v>2800</v>
      </c>
      <c r="K95" s="49"/>
      <c r="L95" s="49">
        <f t="shared" si="17"/>
        <v>2533</v>
      </c>
      <c r="M95" s="49"/>
      <c r="N95" s="49">
        <f t="shared" si="17"/>
        <v>1363</v>
      </c>
      <c r="O95" s="49">
        <f t="shared" si="17"/>
        <v>1170</v>
      </c>
      <c r="P95" s="83"/>
      <c r="Q95" s="95" t="s">
        <v>27</v>
      </c>
    </row>
    <row r="96" ht="35.1" customHeight="true" spans="1:17">
      <c r="A96" s="19">
        <v>1</v>
      </c>
      <c r="B96" s="108" t="s">
        <v>112</v>
      </c>
      <c r="C96" s="109" t="s">
        <v>113</v>
      </c>
      <c r="D96" s="34" t="s">
        <v>38</v>
      </c>
      <c r="E96" s="53">
        <v>4718</v>
      </c>
      <c r="F96" s="53">
        <v>13000</v>
      </c>
      <c r="G96" s="53">
        <v>3999.56</v>
      </c>
      <c r="H96" s="34" t="s">
        <v>114</v>
      </c>
      <c r="I96" s="53">
        <v>1970</v>
      </c>
      <c r="J96" s="53">
        <v>1100</v>
      </c>
      <c r="K96" s="53"/>
      <c r="L96" s="53">
        <f>M96+N96+O96</f>
        <v>1880</v>
      </c>
      <c r="M96" s="53"/>
      <c r="N96" s="53">
        <v>1000</v>
      </c>
      <c r="O96" s="53">
        <v>880</v>
      </c>
      <c r="P96" s="79" t="s">
        <v>115</v>
      </c>
      <c r="Q96" s="95"/>
    </row>
    <row r="97" ht="35.1" customHeight="true" spans="1:17">
      <c r="A97" s="19">
        <v>2</v>
      </c>
      <c r="B97" s="120" t="s">
        <v>116</v>
      </c>
      <c r="C97" s="33" t="s">
        <v>113</v>
      </c>
      <c r="D97" s="121" t="s">
        <v>117</v>
      </c>
      <c r="E97" s="136">
        <v>2300</v>
      </c>
      <c r="F97" s="137">
        <v>10000</v>
      </c>
      <c r="G97" s="138">
        <v>4192.6</v>
      </c>
      <c r="H97" s="139" t="s">
        <v>118</v>
      </c>
      <c r="I97" s="53">
        <v>1500</v>
      </c>
      <c r="J97" s="53">
        <v>900</v>
      </c>
      <c r="K97" s="74"/>
      <c r="L97" s="53">
        <f>M97+N97+O97</f>
        <v>310</v>
      </c>
      <c r="M97" s="53"/>
      <c r="N97" s="53">
        <v>80</v>
      </c>
      <c r="O97" s="53">
        <v>230</v>
      </c>
      <c r="P97" s="79" t="s">
        <v>119</v>
      </c>
      <c r="Q97" s="95"/>
    </row>
    <row r="98" ht="35.1" customHeight="true" spans="1:17">
      <c r="A98" s="19">
        <v>3</v>
      </c>
      <c r="B98" s="32" t="s">
        <v>120</v>
      </c>
      <c r="C98" s="33" t="s">
        <v>121</v>
      </c>
      <c r="D98" s="33" t="s">
        <v>117</v>
      </c>
      <c r="E98" s="53">
        <v>2200</v>
      </c>
      <c r="F98" s="53">
        <v>4000</v>
      </c>
      <c r="G98" s="53">
        <v>1247.2</v>
      </c>
      <c r="H98" s="134" t="s">
        <v>118</v>
      </c>
      <c r="I98" s="53">
        <v>1300</v>
      </c>
      <c r="J98" s="53">
        <v>800</v>
      </c>
      <c r="K98" s="74"/>
      <c r="L98" s="53">
        <f>M98+N98+O98</f>
        <v>40</v>
      </c>
      <c r="M98" s="53"/>
      <c r="N98" s="53">
        <v>40</v>
      </c>
      <c r="O98" s="53"/>
      <c r="P98" s="79" t="s">
        <v>122</v>
      </c>
      <c r="Q98" s="95"/>
    </row>
    <row r="99" ht="35.1" customHeight="true" spans="1:17">
      <c r="A99" s="19">
        <v>4</v>
      </c>
      <c r="B99" s="113" t="s">
        <v>123</v>
      </c>
      <c r="C99" s="114" t="s">
        <v>124</v>
      </c>
      <c r="D99" s="39" t="s">
        <v>51</v>
      </c>
      <c r="E99" s="127"/>
      <c r="F99" s="127"/>
      <c r="G99" s="128">
        <v>190</v>
      </c>
      <c r="H99" s="129" t="s">
        <v>52</v>
      </c>
      <c r="I99" s="127"/>
      <c r="J99" s="127"/>
      <c r="K99" s="127"/>
      <c r="L99" s="53">
        <f>SUM(M99:O99)</f>
        <v>130</v>
      </c>
      <c r="M99" s="127"/>
      <c r="N99" s="128">
        <v>70</v>
      </c>
      <c r="O99" s="128">
        <v>60</v>
      </c>
      <c r="P99" s="79" t="s">
        <v>61</v>
      </c>
      <c r="Q99" s="95"/>
    </row>
    <row r="100" ht="35.1" customHeight="true" spans="1:17">
      <c r="A100" s="19">
        <v>5</v>
      </c>
      <c r="B100" s="32" t="s">
        <v>125</v>
      </c>
      <c r="C100" s="33" t="s">
        <v>126</v>
      </c>
      <c r="D100" s="33"/>
      <c r="E100" s="53"/>
      <c r="F100" s="53"/>
      <c r="G100" s="53">
        <v>135</v>
      </c>
      <c r="H100" s="65">
        <v>2022</v>
      </c>
      <c r="I100" s="53"/>
      <c r="J100" s="53"/>
      <c r="K100" s="53"/>
      <c r="L100" s="53">
        <v>135</v>
      </c>
      <c r="M100" s="53"/>
      <c r="N100" s="53">
        <v>135</v>
      </c>
      <c r="O100" s="53"/>
      <c r="P100" s="79" t="s">
        <v>127</v>
      </c>
      <c r="Q100" s="95"/>
    </row>
    <row r="101" ht="35.1" customHeight="true" spans="1:17">
      <c r="A101" s="19">
        <v>6</v>
      </c>
      <c r="B101" s="40" t="s">
        <v>71</v>
      </c>
      <c r="C101" s="114" t="s">
        <v>124</v>
      </c>
      <c r="D101" s="41"/>
      <c r="E101" s="59"/>
      <c r="F101" s="59"/>
      <c r="G101" s="59">
        <v>38</v>
      </c>
      <c r="H101" s="60">
        <v>2022</v>
      </c>
      <c r="I101" s="59"/>
      <c r="J101" s="59"/>
      <c r="K101" s="59"/>
      <c r="L101" s="53">
        <f>SUM(M101:O101)</f>
        <v>38</v>
      </c>
      <c r="M101" s="59"/>
      <c r="N101" s="59">
        <v>38</v>
      </c>
      <c r="O101" s="59"/>
      <c r="P101" s="79" t="s">
        <v>128</v>
      </c>
      <c r="Q101" s="106"/>
    </row>
    <row r="102" ht="35.1" customHeight="true" spans="1:17">
      <c r="A102" s="23"/>
      <c r="B102" s="119"/>
      <c r="C102" s="36"/>
      <c r="D102" s="36"/>
      <c r="E102" s="52"/>
      <c r="F102" s="52"/>
      <c r="G102" s="52"/>
      <c r="H102" s="67"/>
      <c r="I102" s="52"/>
      <c r="J102" s="52"/>
      <c r="K102" s="52"/>
      <c r="L102" s="52"/>
      <c r="M102" s="52"/>
      <c r="N102" s="52"/>
      <c r="O102" s="52"/>
      <c r="P102" s="125"/>
      <c r="Q102" s="101"/>
    </row>
    <row r="103" ht="35.1" customHeight="true" spans="1:17">
      <c r="A103" s="25"/>
      <c r="B103" s="26"/>
      <c r="C103" s="26"/>
      <c r="D103" s="26"/>
      <c r="E103" s="57"/>
      <c r="F103" s="57"/>
      <c r="G103" s="58"/>
      <c r="H103" s="25"/>
      <c r="I103" s="58"/>
      <c r="J103" s="2"/>
      <c r="K103" s="57"/>
      <c r="L103" s="2"/>
      <c r="M103" s="2"/>
      <c r="N103" s="2"/>
      <c r="O103" s="2"/>
      <c r="P103" s="81"/>
      <c r="Q103" s="102"/>
    </row>
    <row r="104" ht="35.1" customHeight="true" spans="1:17">
      <c r="A104" s="25"/>
      <c r="B104" s="26"/>
      <c r="C104" s="26"/>
      <c r="D104" s="26"/>
      <c r="E104" s="57"/>
      <c r="F104" s="57"/>
      <c r="G104" s="2"/>
      <c r="H104" s="25"/>
      <c r="I104" s="2"/>
      <c r="J104" s="2"/>
      <c r="K104" s="2"/>
      <c r="L104" s="2"/>
      <c r="M104" s="2"/>
      <c r="N104" s="2"/>
      <c r="O104" s="2"/>
      <c r="P104" s="87"/>
      <c r="Q104" s="102"/>
    </row>
    <row r="105" ht="35.1" customHeight="true" spans="1:17">
      <c r="A105" s="11" t="s">
        <v>1</v>
      </c>
      <c r="B105" s="12"/>
      <c r="C105" s="12"/>
      <c r="D105" s="12"/>
      <c r="E105" s="44"/>
      <c r="F105" s="44"/>
      <c r="G105" s="44"/>
      <c r="H105" s="11"/>
      <c r="I105" s="44"/>
      <c r="J105" s="44"/>
      <c r="K105" s="44"/>
      <c r="L105" s="44"/>
      <c r="M105" s="44"/>
      <c r="N105" s="44"/>
      <c r="O105" s="44"/>
      <c r="P105" s="12"/>
      <c r="Q105" s="12"/>
    </row>
    <row r="106" ht="35.1" customHeight="true" spans="1:17">
      <c r="A106" s="13" t="s">
        <v>30</v>
      </c>
      <c r="B106" s="38"/>
      <c r="C106" s="26"/>
      <c r="D106" s="30"/>
      <c r="E106" s="45"/>
      <c r="F106" s="45"/>
      <c r="G106" s="45"/>
      <c r="H106" s="46"/>
      <c r="I106" s="45"/>
      <c r="J106" s="45"/>
      <c r="K106" s="45"/>
      <c r="L106" s="45"/>
      <c r="M106" s="45"/>
      <c r="N106" s="45"/>
      <c r="O106" s="45"/>
      <c r="P106" s="82" t="s">
        <v>2</v>
      </c>
      <c r="Q106" s="82"/>
    </row>
    <row r="107" ht="22" customHeight="true" spans="1:17">
      <c r="A107" s="17" t="s">
        <v>3</v>
      </c>
      <c r="B107" s="31" t="s">
        <v>34</v>
      </c>
      <c r="C107" s="31" t="s">
        <v>5</v>
      </c>
      <c r="D107" s="31" t="s">
        <v>6</v>
      </c>
      <c r="E107" s="47" t="s">
        <v>7</v>
      </c>
      <c r="F107" s="47"/>
      <c r="G107" s="47"/>
      <c r="H107" s="48"/>
      <c r="I107" s="69" t="s">
        <v>8</v>
      </c>
      <c r="J107" s="70"/>
      <c r="K107" s="70"/>
      <c r="L107" s="47" t="s">
        <v>9</v>
      </c>
      <c r="M107" s="47"/>
      <c r="N107" s="47"/>
      <c r="O107" s="47"/>
      <c r="P107" s="18"/>
      <c r="Q107" s="98" t="s">
        <v>10</v>
      </c>
    </row>
    <row r="108" ht="22" customHeight="true" spans="1:17">
      <c r="A108" s="19"/>
      <c r="B108" s="21"/>
      <c r="C108" s="21"/>
      <c r="D108" s="21"/>
      <c r="E108" s="49" t="s">
        <v>11</v>
      </c>
      <c r="F108" s="49" t="s">
        <v>12</v>
      </c>
      <c r="G108" s="49" t="s">
        <v>13</v>
      </c>
      <c r="H108" s="50" t="s">
        <v>14</v>
      </c>
      <c r="I108" s="71" t="s">
        <v>15</v>
      </c>
      <c r="J108" s="72"/>
      <c r="K108" s="73"/>
      <c r="L108" s="49" t="s">
        <v>16</v>
      </c>
      <c r="M108" s="49" t="s">
        <v>54</v>
      </c>
      <c r="N108" s="49" t="s">
        <v>18</v>
      </c>
      <c r="O108" s="49" t="s">
        <v>19</v>
      </c>
      <c r="P108" s="21" t="s">
        <v>20</v>
      </c>
      <c r="Q108" s="99"/>
    </row>
    <row r="109" ht="22" customHeight="true" spans="1:17">
      <c r="A109" s="19"/>
      <c r="B109" s="21"/>
      <c r="C109" s="21"/>
      <c r="D109" s="21"/>
      <c r="E109" s="49"/>
      <c r="F109" s="49"/>
      <c r="G109" s="49"/>
      <c r="H109" s="50"/>
      <c r="I109" s="49"/>
      <c r="J109" s="49" t="s">
        <v>18</v>
      </c>
      <c r="K109" s="49" t="s">
        <v>21</v>
      </c>
      <c r="L109" s="49"/>
      <c r="M109" s="49"/>
      <c r="N109" s="49"/>
      <c r="O109" s="49"/>
      <c r="P109" s="21"/>
      <c r="Q109" s="99"/>
    </row>
    <row r="110" ht="35.1" customHeight="true" spans="1:17">
      <c r="A110" s="19" t="s">
        <v>35</v>
      </c>
      <c r="B110" s="21"/>
      <c r="C110" s="21"/>
      <c r="D110" s="21"/>
      <c r="E110" s="49">
        <f>SUM(E111:E115)</f>
        <v>4000</v>
      </c>
      <c r="F110" s="49">
        <f t="shared" ref="F110:O110" si="18">SUM(F111:F115)</f>
        <v>3500</v>
      </c>
      <c r="G110" s="49">
        <f t="shared" si="18"/>
        <v>612.6</v>
      </c>
      <c r="H110" s="49"/>
      <c r="I110" s="49"/>
      <c r="J110" s="49"/>
      <c r="K110" s="49"/>
      <c r="L110" s="49">
        <f t="shared" si="18"/>
        <v>222.6</v>
      </c>
      <c r="M110" s="49"/>
      <c r="N110" s="49">
        <f t="shared" si="18"/>
        <v>212.6</v>
      </c>
      <c r="O110" s="49">
        <f t="shared" si="18"/>
        <v>10</v>
      </c>
      <c r="P110" s="83"/>
      <c r="Q110" s="95"/>
    </row>
    <row r="111" ht="35.1" customHeight="true" spans="1:17">
      <c r="A111" s="19">
        <v>1</v>
      </c>
      <c r="B111" s="122" t="s">
        <v>129</v>
      </c>
      <c r="C111" s="109" t="s">
        <v>130</v>
      </c>
      <c r="D111" s="123" t="s">
        <v>117</v>
      </c>
      <c r="E111" s="53">
        <v>4000</v>
      </c>
      <c r="F111" s="53">
        <v>3500</v>
      </c>
      <c r="G111" s="53">
        <v>500</v>
      </c>
      <c r="H111" s="123" t="s">
        <v>52</v>
      </c>
      <c r="I111" s="123"/>
      <c r="J111" s="123"/>
      <c r="K111" s="123"/>
      <c r="L111" s="34">
        <f t="shared" ref="L111:L114" si="19">SUM(M111:O111)</f>
        <v>110</v>
      </c>
      <c r="M111" s="34"/>
      <c r="N111" s="34">
        <v>100</v>
      </c>
      <c r="O111" s="34">
        <v>10</v>
      </c>
      <c r="P111" s="118" t="s">
        <v>131</v>
      </c>
      <c r="Q111" s="95"/>
    </row>
    <row r="112" ht="35.1" customHeight="true" spans="1:17">
      <c r="A112" s="19">
        <v>2</v>
      </c>
      <c r="B112" s="40" t="s">
        <v>71</v>
      </c>
      <c r="C112" s="41" t="s">
        <v>132</v>
      </c>
      <c r="D112" s="41"/>
      <c r="E112" s="59"/>
      <c r="F112" s="59"/>
      <c r="G112" s="59">
        <v>37.3</v>
      </c>
      <c r="H112" s="60">
        <v>2022</v>
      </c>
      <c r="I112" s="59"/>
      <c r="J112" s="59"/>
      <c r="K112" s="59"/>
      <c r="L112" s="53">
        <f t="shared" si="19"/>
        <v>37.3</v>
      </c>
      <c r="M112" s="59"/>
      <c r="N112" s="59">
        <v>37.3</v>
      </c>
      <c r="O112" s="59"/>
      <c r="P112" s="79" t="s">
        <v>133</v>
      </c>
      <c r="Q112" s="95"/>
    </row>
    <row r="113" ht="35.1" customHeight="true" spans="1:17">
      <c r="A113" s="19">
        <v>3</v>
      </c>
      <c r="B113" s="40" t="s">
        <v>71</v>
      </c>
      <c r="C113" s="41" t="s">
        <v>132</v>
      </c>
      <c r="D113" s="41"/>
      <c r="E113" s="59"/>
      <c r="F113" s="59"/>
      <c r="G113" s="59">
        <v>37.3</v>
      </c>
      <c r="H113" s="60">
        <v>2022</v>
      </c>
      <c r="I113" s="59"/>
      <c r="J113" s="59"/>
      <c r="K113" s="59"/>
      <c r="L113" s="53">
        <f t="shared" si="19"/>
        <v>37.3</v>
      </c>
      <c r="M113" s="59"/>
      <c r="N113" s="59">
        <v>37.3</v>
      </c>
      <c r="O113" s="59"/>
      <c r="P113" s="79" t="s">
        <v>134</v>
      </c>
      <c r="Q113" s="95"/>
    </row>
    <row r="114" s="3" customFormat="true" ht="35.1" customHeight="true" spans="1:17">
      <c r="A114" s="19">
        <v>4</v>
      </c>
      <c r="B114" s="40" t="s">
        <v>71</v>
      </c>
      <c r="C114" s="41" t="s">
        <v>135</v>
      </c>
      <c r="D114" s="41"/>
      <c r="E114" s="59"/>
      <c r="F114" s="59"/>
      <c r="G114" s="59">
        <v>38</v>
      </c>
      <c r="H114" s="60">
        <v>2022</v>
      </c>
      <c r="I114" s="59"/>
      <c r="J114" s="59"/>
      <c r="K114" s="59"/>
      <c r="L114" s="53">
        <f t="shared" si="19"/>
        <v>38</v>
      </c>
      <c r="M114" s="59"/>
      <c r="N114" s="59">
        <v>38</v>
      </c>
      <c r="O114" s="59"/>
      <c r="P114" s="141" t="s">
        <v>136</v>
      </c>
      <c r="Q114" s="147"/>
    </row>
    <row r="115" ht="35.1" customHeight="true" spans="1:17">
      <c r="A115" s="23"/>
      <c r="B115" s="124"/>
      <c r="C115" s="37"/>
      <c r="D115" s="37"/>
      <c r="E115" s="52"/>
      <c r="F115" s="52"/>
      <c r="G115" s="52"/>
      <c r="H115" s="67"/>
      <c r="I115" s="52"/>
      <c r="J115" s="52"/>
      <c r="K115" s="52"/>
      <c r="L115" s="52"/>
      <c r="M115" s="52"/>
      <c r="N115" s="52"/>
      <c r="O115" s="52"/>
      <c r="P115" s="125"/>
      <c r="Q115" s="101"/>
    </row>
    <row r="116" ht="35.1" customHeight="true" spans="1:17">
      <c r="A116" s="25"/>
      <c r="B116" s="26"/>
      <c r="C116" s="26"/>
      <c r="D116" s="26"/>
      <c r="E116" s="57"/>
      <c r="F116" s="57"/>
      <c r="G116" s="58"/>
      <c r="H116" s="25"/>
      <c r="I116" s="58"/>
      <c r="J116" s="2"/>
      <c r="K116" s="57"/>
      <c r="L116" s="2"/>
      <c r="M116" s="2"/>
      <c r="N116" s="2"/>
      <c r="O116" s="2"/>
      <c r="P116" s="81"/>
      <c r="Q116" s="102"/>
    </row>
    <row r="117" ht="35.1" customHeight="true" spans="1:17">
      <c r="A117" s="25"/>
      <c r="B117" s="26"/>
      <c r="C117" s="26"/>
      <c r="D117" s="26"/>
      <c r="E117" s="57"/>
      <c r="F117" s="57"/>
      <c r="G117" s="2"/>
      <c r="H117" s="25"/>
      <c r="I117" s="2"/>
      <c r="J117" s="2"/>
      <c r="K117" s="2"/>
      <c r="L117" s="2"/>
      <c r="M117" s="2"/>
      <c r="N117" s="2"/>
      <c r="O117" s="2"/>
      <c r="P117" s="87"/>
      <c r="Q117" s="102"/>
    </row>
    <row r="118" ht="34.5" customHeight="true" spans="1:17">
      <c r="A118" s="11" t="s">
        <v>1</v>
      </c>
      <c r="B118" s="12"/>
      <c r="C118" s="12"/>
      <c r="D118" s="12"/>
      <c r="E118" s="44"/>
      <c r="F118" s="44"/>
      <c r="G118" s="44"/>
      <c r="H118" s="11"/>
      <c r="I118" s="44"/>
      <c r="J118" s="44"/>
      <c r="K118" s="44"/>
      <c r="L118" s="44"/>
      <c r="M118" s="44"/>
      <c r="N118" s="44"/>
      <c r="O118" s="44"/>
      <c r="P118" s="12"/>
      <c r="Q118" s="12"/>
    </row>
    <row r="119" ht="35.1" customHeight="true" spans="1:17">
      <c r="A119" s="13" t="s">
        <v>31</v>
      </c>
      <c r="B119" s="38"/>
      <c r="C119" s="26"/>
      <c r="D119" s="30"/>
      <c r="E119" s="45"/>
      <c r="F119" s="45"/>
      <c r="G119" s="45"/>
      <c r="H119" s="46"/>
      <c r="I119" s="45"/>
      <c r="J119" s="45"/>
      <c r="K119" s="45"/>
      <c r="L119" s="45"/>
      <c r="M119" s="45"/>
      <c r="N119" s="45"/>
      <c r="O119" s="45"/>
      <c r="P119" s="82" t="s">
        <v>2</v>
      </c>
      <c r="Q119" s="82"/>
    </row>
    <row r="120" ht="22" customHeight="true" spans="1:17">
      <c r="A120" s="17" t="s">
        <v>3</v>
      </c>
      <c r="B120" s="31" t="s">
        <v>34</v>
      </c>
      <c r="C120" s="31" t="s">
        <v>5</v>
      </c>
      <c r="D120" s="31" t="s">
        <v>6</v>
      </c>
      <c r="E120" s="47" t="s">
        <v>7</v>
      </c>
      <c r="F120" s="47"/>
      <c r="G120" s="47"/>
      <c r="H120" s="48"/>
      <c r="I120" s="69" t="s">
        <v>8</v>
      </c>
      <c r="J120" s="70"/>
      <c r="K120" s="70"/>
      <c r="L120" s="47" t="s">
        <v>9</v>
      </c>
      <c r="M120" s="47"/>
      <c r="N120" s="47"/>
      <c r="O120" s="47"/>
      <c r="P120" s="18"/>
      <c r="Q120" s="98" t="s">
        <v>10</v>
      </c>
    </row>
    <row r="121" ht="22" customHeight="true" spans="1:17">
      <c r="A121" s="19"/>
      <c r="B121" s="21"/>
      <c r="C121" s="21"/>
      <c r="D121" s="21"/>
      <c r="E121" s="49" t="s">
        <v>11</v>
      </c>
      <c r="F121" s="49" t="s">
        <v>12</v>
      </c>
      <c r="G121" s="49" t="s">
        <v>13</v>
      </c>
      <c r="H121" s="50" t="s">
        <v>14</v>
      </c>
      <c r="I121" s="71" t="s">
        <v>15</v>
      </c>
      <c r="J121" s="72"/>
      <c r="K121" s="73"/>
      <c r="L121" s="49" t="s">
        <v>16</v>
      </c>
      <c r="M121" s="49" t="s">
        <v>54</v>
      </c>
      <c r="N121" s="49" t="s">
        <v>18</v>
      </c>
      <c r="O121" s="49" t="s">
        <v>19</v>
      </c>
      <c r="P121" s="21" t="s">
        <v>20</v>
      </c>
      <c r="Q121" s="99"/>
    </row>
    <row r="122" ht="22" customHeight="true" spans="1:17">
      <c r="A122" s="19"/>
      <c r="B122" s="21"/>
      <c r="C122" s="21"/>
      <c r="D122" s="21"/>
      <c r="E122" s="49"/>
      <c r="F122" s="49"/>
      <c r="G122" s="49"/>
      <c r="H122" s="50"/>
      <c r="I122" s="49"/>
      <c r="J122" s="49" t="s">
        <v>18</v>
      </c>
      <c r="K122" s="49" t="s">
        <v>21</v>
      </c>
      <c r="L122" s="49"/>
      <c r="M122" s="49"/>
      <c r="N122" s="49"/>
      <c r="O122" s="49"/>
      <c r="P122" s="21"/>
      <c r="Q122" s="99"/>
    </row>
    <row r="123" ht="35.1" customHeight="true" spans="1:17">
      <c r="A123" s="19" t="s">
        <v>35</v>
      </c>
      <c r="B123" s="21"/>
      <c r="C123" s="21"/>
      <c r="D123" s="21"/>
      <c r="E123" s="49"/>
      <c r="F123" s="49"/>
      <c r="G123" s="49">
        <f>SUM(G124:G125)</f>
        <v>90</v>
      </c>
      <c r="H123" s="50">
        <f t="shared" ref="H123:N123" si="20">SUM(H124:H125)</f>
        <v>2022</v>
      </c>
      <c r="I123" s="49"/>
      <c r="J123" s="49"/>
      <c r="K123" s="49"/>
      <c r="L123" s="49">
        <f t="shared" si="20"/>
        <v>90</v>
      </c>
      <c r="M123" s="49"/>
      <c r="N123" s="49">
        <f t="shared" si="20"/>
        <v>90</v>
      </c>
      <c r="O123" s="49"/>
      <c r="P123" s="83"/>
      <c r="Q123" s="95"/>
    </row>
    <row r="124" ht="35.1" customHeight="true" spans="1:21">
      <c r="A124" s="19">
        <v>1</v>
      </c>
      <c r="B124" s="32" t="s">
        <v>137</v>
      </c>
      <c r="C124" s="33" t="s">
        <v>138</v>
      </c>
      <c r="D124" s="33"/>
      <c r="E124" s="65"/>
      <c r="F124" s="34"/>
      <c r="G124" s="53">
        <v>90</v>
      </c>
      <c r="H124" s="65">
        <v>2022</v>
      </c>
      <c r="I124" s="34"/>
      <c r="J124" s="34"/>
      <c r="K124" s="34"/>
      <c r="L124" s="53">
        <v>90</v>
      </c>
      <c r="M124" s="65"/>
      <c r="N124" s="53">
        <v>90</v>
      </c>
      <c r="O124" s="34"/>
      <c r="P124" s="79" t="s">
        <v>139</v>
      </c>
      <c r="Q124" s="95"/>
      <c r="U124" s="7"/>
    </row>
    <row r="125" ht="35.1" customHeight="true" spans="1:17">
      <c r="A125" s="23"/>
      <c r="B125" s="125"/>
      <c r="C125" s="126"/>
      <c r="D125" s="24"/>
      <c r="E125" s="61"/>
      <c r="F125" s="61"/>
      <c r="G125" s="62"/>
      <c r="H125" s="56"/>
      <c r="I125" s="62"/>
      <c r="J125" s="52"/>
      <c r="K125" s="61"/>
      <c r="L125" s="52"/>
      <c r="M125" s="52"/>
      <c r="N125" s="52"/>
      <c r="O125" s="52"/>
      <c r="P125" s="142"/>
      <c r="Q125" s="97"/>
    </row>
    <row r="126" ht="35.1" customHeight="true" spans="1:20">
      <c r="A126" s="25"/>
      <c r="B126" s="15"/>
      <c r="C126" s="15"/>
      <c r="D126" s="15"/>
      <c r="E126" s="57"/>
      <c r="F126" s="57"/>
      <c r="G126" s="58"/>
      <c r="H126" s="25"/>
      <c r="I126" s="58"/>
      <c r="J126" s="2"/>
      <c r="K126" s="57"/>
      <c r="L126" s="2"/>
      <c r="M126" s="2"/>
      <c r="N126" s="2"/>
      <c r="O126" s="2"/>
      <c r="P126" s="143"/>
      <c r="Q126" s="107"/>
      <c r="T126" s="7"/>
    </row>
    <row r="129" spans="1:17">
      <c r="A129" s="25"/>
      <c r="B129" s="26"/>
      <c r="C129" s="26"/>
      <c r="D129" s="26"/>
      <c r="E129" s="57"/>
      <c r="F129" s="57"/>
      <c r="G129" s="2"/>
      <c r="H129" s="25"/>
      <c r="I129" s="2"/>
      <c r="J129" s="2"/>
      <c r="K129" s="2"/>
      <c r="L129" s="2"/>
      <c r="M129" s="2"/>
      <c r="N129" s="2"/>
      <c r="O129" s="2"/>
      <c r="P129" s="87"/>
      <c r="Q129" s="102"/>
    </row>
    <row r="130" ht="35.1" customHeight="true" spans="1:20">
      <c r="A130" s="11" t="s">
        <v>1</v>
      </c>
      <c r="B130" s="12"/>
      <c r="C130" s="12"/>
      <c r="D130" s="12"/>
      <c r="E130" s="44"/>
      <c r="F130" s="44"/>
      <c r="G130" s="44"/>
      <c r="H130" s="11"/>
      <c r="I130" s="44"/>
      <c r="J130" s="44"/>
      <c r="K130" s="44"/>
      <c r="L130" s="44"/>
      <c r="M130" s="44"/>
      <c r="N130" s="44"/>
      <c r="O130" s="44"/>
      <c r="P130" s="12"/>
      <c r="Q130" s="12"/>
      <c r="T130" s="8" t="s">
        <v>140</v>
      </c>
    </row>
    <row r="131" ht="35.1" customHeight="true" spans="1:17">
      <c r="A131" s="13" t="s">
        <v>32</v>
      </c>
      <c r="B131" s="38"/>
      <c r="C131" s="26"/>
      <c r="D131" s="30"/>
      <c r="E131" s="45"/>
      <c r="F131" s="45"/>
      <c r="G131" s="45"/>
      <c r="H131" s="46"/>
      <c r="I131" s="45"/>
      <c r="J131" s="45"/>
      <c r="K131" s="45"/>
      <c r="L131" s="45"/>
      <c r="M131" s="45"/>
      <c r="N131" s="45"/>
      <c r="O131" s="45"/>
      <c r="P131" s="82" t="s">
        <v>2</v>
      </c>
      <c r="Q131" s="82"/>
    </row>
    <row r="132" ht="22" customHeight="true" spans="1:17">
      <c r="A132" s="17" t="s">
        <v>3</v>
      </c>
      <c r="B132" s="31" t="s">
        <v>34</v>
      </c>
      <c r="C132" s="31" t="s">
        <v>5</v>
      </c>
      <c r="D132" s="31" t="s">
        <v>6</v>
      </c>
      <c r="E132" s="47" t="s">
        <v>7</v>
      </c>
      <c r="F132" s="47"/>
      <c r="G132" s="47"/>
      <c r="H132" s="48"/>
      <c r="I132" s="69" t="s">
        <v>8</v>
      </c>
      <c r="J132" s="70"/>
      <c r="K132" s="70"/>
      <c r="L132" s="47" t="s">
        <v>9</v>
      </c>
      <c r="M132" s="47"/>
      <c r="N132" s="47"/>
      <c r="O132" s="47"/>
      <c r="P132" s="18"/>
      <c r="Q132" s="98" t="s">
        <v>10</v>
      </c>
    </row>
    <row r="133" ht="22" customHeight="true" spans="1:17">
      <c r="A133" s="19"/>
      <c r="B133" s="21"/>
      <c r="C133" s="21"/>
      <c r="D133" s="21"/>
      <c r="E133" s="49" t="s">
        <v>11</v>
      </c>
      <c r="F133" s="49" t="s">
        <v>12</v>
      </c>
      <c r="G133" s="49" t="s">
        <v>13</v>
      </c>
      <c r="H133" s="50" t="s">
        <v>14</v>
      </c>
      <c r="I133" s="71" t="s">
        <v>15</v>
      </c>
      <c r="J133" s="72"/>
      <c r="K133" s="73"/>
      <c r="L133" s="49" t="s">
        <v>16</v>
      </c>
      <c r="M133" s="49" t="s">
        <v>54</v>
      </c>
      <c r="N133" s="49" t="s">
        <v>18</v>
      </c>
      <c r="O133" s="49" t="s">
        <v>19</v>
      </c>
      <c r="P133" s="21" t="s">
        <v>20</v>
      </c>
      <c r="Q133" s="99"/>
    </row>
    <row r="134" ht="22" customHeight="true" spans="1:17">
      <c r="A134" s="19"/>
      <c r="B134" s="21"/>
      <c r="C134" s="21"/>
      <c r="D134" s="21"/>
      <c r="E134" s="49"/>
      <c r="F134" s="49"/>
      <c r="G134" s="49"/>
      <c r="H134" s="50"/>
      <c r="I134" s="49"/>
      <c r="J134" s="49" t="s">
        <v>18</v>
      </c>
      <c r="K134" s="49" t="s">
        <v>21</v>
      </c>
      <c r="L134" s="49"/>
      <c r="M134" s="49"/>
      <c r="N134" s="49"/>
      <c r="O134" s="49"/>
      <c r="P134" s="21"/>
      <c r="Q134" s="99"/>
    </row>
    <row r="135" ht="35.1" customHeight="true" spans="1:17">
      <c r="A135" s="19" t="s">
        <v>35</v>
      </c>
      <c r="B135" s="21"/>
      <c r="C135" s="21"/>
      <c r="D135" s="21"/>
      <c r="E135" s="49">
        <f>SUM(E136:E137)</f>
        <v>3195.45</v>
      </c>
      <c r="F135" s="49">
        <f t="shared" ref="F135:O135" si="21">SUM(F136:F137)</f>
        <v>23700</v>
      </c>
      <c r="G135" s="49">
        <f t="shared" si="21"/>
        <v>5684.38</v>
      </c>
      <c r="H135" s="49"/>
      <c r="I135" s="49">
        <f t="shared" si="21"/>
        <v>400</v>
      </c>
      <c r="J135" s="49"/>
      <c r="K135" s="49"/>
      <c r="L135" s="49">
        <f t="shared" si="21"/>
        <v>500</v>
      </c>
      <c r="M135" s="49"/>
      <c r="N135" s="49"/>
      <c r="O135" s="49">
        <f t="shared" si="21"/>
        <v>500</v>
      </c>
      <c r="P135" s="83"/>
      <c r="Q135" s="95"/>
    </row>
    <row r="136" ht="60" customHeight="true" spans="1:17">
      <c r="A136" s="110">
        <v>1</v>
      </c>
      <c r="B136" s="108" t="s">
        <v>141</v>
      </c>
      <c r="C136" s="109" t="s">
        <v>142</v>
      </c>
      <c r="D136" s="109" t="s">
        <v>38</v>
      </c>
      <c r="E136" s="55">
        <v>3195.45</v>
      </c>
      <c r="F136" s="55">
        <v>23700</v>
      </c>
      <c r="G136" s="55">
        <v>5684.38</v>
      </c>
      <c r="H136" s="109" t="s">
        <v>143</v>
      </c>
      <c r="I136" s="55">
        <v>400</v>
      </c>
      <c r="J136" s="108"/>
      <c r="K136" s="123"/>
      <c r="L136" s="53">
        <f>M136+N136+O136</f>
        <v>500</v>
      </c>
      <c r="M136" s="34"/>
      <c r="N136" s="34"/>
      <c r="O136" s="53">
        <v>500</v>
      </c>
      <c r="P136" s="79" t="s">
        <v>144</v>
      </c>
      <c r="Q136" s="96"/>
    </row>
    <row r="137" ht="35.1" customHeight="true" spans="1:17">
      <c r="A137" s="23"/>
      <c r="B137" s="35"/>
      <c r="C137" s="37"/>
      <c r="D137" s="37"/>
      <c r="E137" s="61"/>
      <c r="F137" s="61"/>
      <c r="G137" s="62"/>
      <c r="H137" s="56"/>
      <c r="I137" s="62"/>
      <c r="J137" s="52"/>
      <c r="K137" s="61"/>
      <c r="L137" s="52"/>
      <c r="M137" s="52"/>
      <c r="N137" s="52"/>
      <c r="O137" s="52"/>
      <c r="P137" s="86"/>
      <c r="Q137" s="97"/>
    </row>
    <row r="138" ht="35.1" customHeight="true"/>
    <row r="139" ht="35.1" customHeight="true"/>
    <row r="141" ht="27" spans="1:17">
      <c r="A141" s="11" t="s">
        <v>1</v>
      </c>
      <c r="B141" s="12"/>
      <c r="C141" s="12"/>
      <c r="D141" s="12"/>
      <c r="E141" s="44"/>
      <c r="F141" s="44"/>
      <c r="G141" s="44"/>
      <c r="H141" s="11"/>
      <c r="I141" s="44"/>
      <c r="J141" s="44"/>
      <c r="K141" s="44"/>
      <c r="L141" s="44"/>
      <c r="M141" s="44"/>
      <c r="N141" s="44"/>
      <c r="O141" s="44"/>
      <c r="P141" s="12"/>
      <c r="Q141" s="12"/>
    </row>
    <row r="142" ht="15" spans="1:17">
      <c r="A142" s="13" t="s">
        <v>33</v>
      </c>
      <c r="B142" s="38"/>
      <c r="C142" s="26"/>
      <c r="D142" s="30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5"/>
      <c r="P142" s="82" t="s">
        <v>2</v>
      </c>
      <c r="Q142" s="82"/>
    </row>
    <row r="143" ht="22" customHeight="true" spans="1:17">
      <c r="A143" s="17" t="s">
        <v>3</v>
      </c>
      <c r="B143" s="31" t="s">
        <v>34</v>
      </c>
      <c r="C143" s="31" t="s">
        <v>5</v>
      </c>
      <c r="D143" s="31" t="s">
        <v>6</v>
      </c>
      <c r="E143" s="47" t="s">
        <v>7</v>
      </c>
      <c r="F143" s="47"/>
      <c r="G143" s="47"/>
      <c r="H143" s="48"/>
      <c r="I143" s="69" t="s">
        <v>8</v>
      </c>
      <c r="J143" s="70"/>
      <c r="K143" s="70"/>
      <c r="L143" s="47" t="s">
        <v>9</v>
      </c>
      <c r="M143" s="47"/>
      <c r="N143" s="47"/>
      <c r="O143" s="47"/>
      <c r="P143" s="18"/>
      <c r="Q143" s="98" t="s">
        <v>10</v>
      </c>
    </row>
    <row r="144" ht="22" customHeight="true" spans="1:17">
      <c r="A144" s="19"/>
      <c r="B144" s="21"/>
      <c r="C144" s="21"/>
      <c r="D144" s="21"/>
      <c r="E144" s="49" t="s">
        <v>11</v>
      </c>
      <c r="F144" s="49" t="s">
        <v>12</v>
      </c>
      <c r="G144" s="49" t="s">
        <v>13</v>
      </c>
      <c r="H144" s="50" t="s">
        <v>14</v>
      </c>
      <c r="I144" s="71" t="s">
        <v>15</v>
      </c>
      <c r="J144" s="72"/>
      <c r="K144" s="73"/>
      <c r="L144" s="49" t="s">
        <v>16</v>
      </c>
      <c r="M144" s="49" t="s">
        <v>54</v>
      </c>
      <c r="N144" s="49" t="s">
        <v>18</v>
      </c>
      <c r="O144" s="49" t="s">
        <v>19</v>
      </c>
      <c r="P144" s="21" t="s">
        <v>20</v>
      </c>
      <c r="Q144" s="99"/>
    </row>
    <row r="145" ht="22" customHeight="true" spans="1:17">
      <c r="A145" s="19"/>
      <c r="B145" s="21"/>
      <c r="C145" s="21"/>
      <c r="D145" s="21"/>
      <c r="E145" s="49"/>
      <c r="F145" s="49"/>
      <c r="G145" s="49"/>
      <c r="H145" s="50"/>
      <c r="I145" s="49"/>
      <c r="J145" s="49" t="s">
        <v>18</v>
      </c>
      <c r="K145" s="49" t="s">
        <v>21</v>
      </c>
      <c r="L145" s="49"/>
      <c r="M145" s="49"/>
      <c r="N145" s="49"/>
      <c r="O145" s="49"/>
      <c r="P145" s="21"/>
      <c r="Q145" s="99"/>
    </row>
    <row r="146" ht="35.1" customHeight="true" spans="1:17">
      <c r="A146" s="19" t="s">
        <v>35</v>
      </c>
      <c r="B146" s="21"/>
      <c r="C146" s="21"/>
      <c r="D146" s="21"/>
      <c r="E146" s="49">
        <f>SUM(E147:E148)</f>
        <v>9900</v>
      </c>
      <c r="F146" s="49">
        <f t="shared" ref="F146:O146" si="22">SUM(F147:F148)</f>
        <v>8728.8</v>
      </c>
      <c r="G146" s="49">
        <f t="shared" si="22"/>
        <v>1157.38</v>
      </c>
      <c r="H146" s="49"/>
      <c r="I146" s="49"/>
      <c r="J146" s="49"/>
      <c r="K146" s="49"/>
      <c r="L146" s="49">
        <f t="shared" si="22"/>
        <v>697.4</v>
      </c>
      <c r="M146" s="49"/>
      <c r="N146" s="49">
        <f t="shared" si="22"/>
        <v>97.4</v>
      </c>
      <c r="O146" s="49">
        <f t="shared" si="22"/>
        <v>600</v>
      </c>
      <c r="P146" s="83"/>
      <c r="Q146" s="95"/>
    </row>
    <row r="147" ht="45" customHeight="true" spans="1:17">
      <c r="A147" s="110">
        <v>1</v>
      </c>
      <c r="B147" s="149" t="s">
        <v>145</v>
      </c>
      <c r="C147" s="123" t="s">
        <v>146</v>
      </c>
      <c r="D147" s="123" t="s">
        <v>117</v>
      </c>
      <c r="E147" s="150">
        <v>9900</v>
      </c>
      <c r="F147" s="123">
        <v>8728.8</v>
      </c>
      <c r="G147" s="151">
        <v>1157.38</v>
      </c>
      <c r="H147" s="123" t="s">
        <v>52</v>
      </c>
      <c r="I147" s="152"/>
      <c r="J147" s="152"/>
      <c r="K147" s="152"/>
      <c r="L147" s="34">
        <f>SUM(M147:O147)</f>
        <v>697.4</v>
      </c>
      <c r="M147" s="65"/>
      <c r="N147" s="34">
        <v>97.4</v>
      </c>
      <c r="O147" s="53">
        <v>600</v>
      </c>
      <c r="P147" s="79" t="s">
        <v>131</v>
      </c>
      <c r="Q147" s="96"/>
    </row>
    <row r="148" ht="35.1" customHeight="true" spans="1:17">
      <c r="A148" s="23"/>
      <c r="B148" s="35"/>
      <c r="C148" s="37"/>
      <c r="D148" s="37"/>
      <c r="E148" s="61"/>
      <c r="F148" s="61"/>
      <c r="G148" s="62"/>
      <c r="H148" s="56"/>
      <c r="I148" s="62"/>
      <c r="J148" s="52"/>
      <c r="K148" s="61"/>
      <c r="L148" s="52"/>
      <c r="M148" s="52"/>
      <c r="N148" s="52"/>
      <c r="O148" s="52"/>
      <c r="P148" s="86"/>
      <c r="Q148" s="97"/>
    </row>
  </sheetData>
  <sortState ref="A81:GW84">
    <sortCondition ref="A81"/>
  </sortState>
  <mergeCells count="244">
    <mergeCell ref="A1:B1"/>
    <mergeCell ref="A2:Q2"/>
    <mergeCell ref="A3:C3"/>
    <mergeCell ref="L3:M3"/>
    <mergeCell ref="P3:Q3"/>
    <mergeCell ref="E4:H4"/>
    <mergeCell ref="I4:K4"/>
    <mergeCell ref="L4:P4"/>
    <mergeCell ref="A7:B7"/>
    <mergeCell ref="A21:Q21"/>
    <mergeCell ref="A22:C22"/>
    <mergeCell ref="P22:Q22"/>
    <mergeCell ref="E23:H23"/>
    <mergeCell ref="I23:K23"/>
    <mergeCell ref="L23:P23"/>
    <mergeCell ref="A26:B26"/>
    <mergeCell ref="A34:Q34"/>
    <mergeCell ref="A35:C35"/>
    <mergeCell ref="P35:Q35"/>
    <mergeCell ref="E36:H36"/>
    <mergeCell ref="I36:K36"/>
    <mergeCell ref="L36:P36"/>
    <mergeCell ref="A39:B39"/>
    <mergeCell ref="A50:Q50"/>
    <mergeCell ref="A51:C51"/>
    <mergeCell ref="P51:Q51"/>
    <mergeCell ref="E52:H52"/>
    <mergeCell ref="I52:K52"/>
    <mergeCell ref="L52:P52"/>
    <mergeCell ref="A55:B55"/>
    <mergeCell ref="A61:Q61"/>
    <mergeCell ref="A62:C62"/>
    <mergeCell ref="P62:Q62"/>
    <mergeCell ref="E63:H63"/>
    <mergeCell ref="I63:K63"/>
    <mergeCell ref="L63:P63"/>
    <mergeCell ref="A66:B66"/>
    <mergeCell ref="A76:Q76"/>
    <mergeCell ref="A77:C77"/>
    <mergeCell ref="P77:Q77"/>
    <mergeCell ref="E78:H78"/>
    <mergeCell ref="I78:K78"/>
    <mergeCell ref="L78:P78"/>
    <mergeCell ref="A81:B81"/>
    <mergeCell ref="A90:Q90"/>
    <mergeCell ref="A91:C91"/>
    <mergeCell ref="P91:Q91"/>
    <mergeCell ref="E92:H92"/>
    <mergeCell ref="I92:K92"/>
    <mergeCell ref="L92:P92"/>
    <mergeCell ref="A95:B95"/>
    <mergeCell ref="A105:Q105"/>
    <mergeCell ref="A106:C106"/>
    <mergeCell ref="P106:Q106"/>
    <mergeCell ref="E107:H107"/>
    <mergeCell ref="I107:K107"/>
    <mergeCell ref="L107:P107"/>
    <mergeCell ref="A110:B110"/>
    <mergeCell ref="A118:Q118"/>
    <mergeCell ref="A119:C119"/>
    <mergeCell ref="P119:Q119"/>
    <mergeCell ref="E120:H120"/>
    <mergeCell ref="I120:K120"/>
    <mergeCell ref="L120:P120"/>
    <mergeCell ref="A123:B123"/>
    <mergeCell ref="A130:Q130"/>
    <mergeCell ref="A131:C131"/>
    <mergeCell ref="P131:Q131"/>
    <mergeCell ref="E132:H132"/>
    <mergeCell ref="I132:K132"/>
    <mergeCell ref="L132:P132"/>
    <mergeCell ref="A135:B135"/>
    <mergeCell ref="A141:Q141"/>
    <mergeCell ref="A142:C142"/>
    <mergeCell ref="P142:Q142"/>
    <mergeCell ref="E143:H143"/>
    <mergeCell ref="I143:K143"/>
    <mergeCell ref="L143:P143"/>
    <mergeCell ref="A146:B146"/>
    <mergeCell ref="A4:A6"/>
    <mergeCell ref="A23:A25"/>
    <mergeCell ref="A36:A38"/>
    <mergeCell ref="A52:A54"/>
    <mergeCell ref="A63:A65"/>
    <mergeCell ref="A78:A80"/>
    <mergeCell ref="A92:A94"/>
    <mergeCell ref="A107:A109"/>
    <mergeCell ref="A120:A122"/>
    <mergeCell ref="A132:A134"/>
    <mergeCell ref="A143:A145"/>
    <mergeCell ref="B4:B6"/>
    <mergeCell ref="B23:B25"/>
    <mergeCell ref="B36:B38"/>
    <mergeCell ref="B52:B54"/>
    <mergeCell ref="B63:B65"/>
    <mergeCell ref="B78:B80"/>
    <mergeCell ref="B92:B94"/>
    <mergeCell ref="B107:B109"/>
    <mergeCell ref="B120:B122"/>
    <mergeCell ref="B132:B134"/>
    <mergeCell ref="B143:B145"/>
    <mergeCell ref="C4:C6"/>
    <mergeCell ref="C23:C25"/>
    <mergeCell ref="C36:C38"/>
    <mergeCell ref="C52:C54"/>
    <mergeCell ref="C63:C65"/>
    <mergeCell ref="C78:C80"/>
    <mergeCell ref="C92:C94"/>
    <mergeCell ref="C107:C109"/>
    <mergeCell ref="C120:C122"/>
    <mergeCell ref="C132:C134"/>
    <mergeCell ref="C143:C145"/>
    <mergeCell ref="D4:D6"/>
    <mergeCell ref="D23:D25"/>
    <mergeCell ref="D36:D38"/>
    <mergeCell ref="D52:D54"/>
    <mergeCell ref="D63:D65"/>
    <mergeCell ref="D78:D80"/>
    <mergeCell ref="D92:D94"/>
    <mergeCell ref="D107:D109"/>
    <mergeCell ref="D120:D122"/>
    <mergeCell ref="D132:D134"/>
    <mergeCell ref="D143:D145"/>
    <mergeCell ref="E5:E6"/>
    <mergeCell ref="E24:E25"/>
    <mergeCell ref="E37:E38"/>
    <mergeCell ref="E53:E54"/>
    <mergeCell ref="E64:E65"/>
    <mergeCell ref="E79:E80"/>
    <mergeCell ref="E93:E94"/>
    <mergeCell ref="E108:E109"/>
    <mergeCell ref="E121:E122"/>
    <mergeCell ref="E133:E134"/>
    <mergeCell ref="E144:E145"/>
    <mergeCell ref="F5:F6"/>
    <mergeCell ref="F24:F25"/>
    <mergeCell ref="F37:F38"/>
    <mergeCell ref="F53:F54"/>
    <mergeCell ref="F64:F65"/>
    <mergeCell ref="F79:F80"/>
    <mergeCell ref="F93:F94"/>
    <mergeCell ref="F108:F109"/>
    <mergeCell ref="F121:F122"/>
    <mergeCell ref="F133:F134"/>
    <mergeCell ref="F144:F145"/>
    <mergeCell ref="G5:G6"/>
    <mergeCell ref="G24:G25"/>
    <mergeCell ref="G37:G38"/>
    <mergeCell ref="G53:G54"/>
    <mergeCell ref="G64:G65"/>
    <mergeCell ref="G79:G80"/>
    <mergeCell ref="G93:G94"/>
    <mergeCell ref="G108:G109"/>
    <mergeCell ref="G121:G122"/>
    <mergeCell ref="G133:G134"/>
    <mergeCell ref="G144:G145"/>
    <mergeCell ref="H5:H6"/>
    <mergeCell ref="H24:H25"/>
    <mergeCell ref="H37:H38"/>
    <mergeCell ref="H53:H54"/>
    <mergeCell ref="H64:H65"/>
    <mergeCell ref="H79:H80"/>
    <mergeCell ref="H93:H94"/>
    <mergeCell ref="H108:H109"/>
    <mergeCell ref="H121:H122"/>
    <mergeCell ref="H133:H134"/>
    <mergeCell ref="H144:H145"/>
    <mergeCell ref="I5:I6"/>
    <mergeCell ref="I24:I25"/>
    <mergeCell ref="I37:I38"/>
    <mergeCell ref="I53:I54"/>
    <mergeCell ref="I64:I65"/>
    <mergeCell ref="I79:I80"/>
    <mergeCell ref="I93:I94"/>
    <mergeCell ref="I108:I109"/>
    <mergeCell ref="I121:I122"/>
    <mergeCell ref="I133:I134"/>
    <mergeCell ref="I144:I145"/>
    <mergeCell ref="L5:L6"/>
    <mergeCell ref="L24:L25"/>
    <mergeCell ref="L37:L38"/>
    <mergeCell ref="L53:L54"/>
    <mergeCell ref="L64:L65"/>
    <mergeCell ref="L79:L80"/>
    <mergeCell ref="L93:L94"/>
    <mergeCell ref="L108:L109"/>
    <mergeCell ref="L121:L122"/>
    <mergeCell ref="L133:L134"/>
    <mergeCell ref="L144:L145"/>
    <mergeCell ref="M5:M6"/>
    <mergeCell ref="M24:M25"/>
    <mergeCell ref="M37:M38"/>
    <mergeCell ref="M53:M54"/>
    <mergeCell ref="M64:M65"/>
    <mergeCell ref="M79:M80"/>
    <mergeCell ref="M93:M94"/>
    <mergeCell ref="M108:M109"/>
    <mergeCell ref="M121:M122"/>
    <mergeCell ref="M133:M134"/>
    <mergeCell ref="M144:M145"/>
    <mergeCell ref="N5:N6"/>
    <mergeCell ref="N24:N25"/>
    <mergeCell ref="N37:N38"/>
    <mergeCell ref="N53:N54"/>
    <mergeCell ref="N64:N65"/>
    <mergeCell ref="N79:N80"/>
    <mergeCell ref="N93:N94"/>
    <mergeCell ref="N108:N109"/>
    <mergeCell ref="N121:N122"/>
    <mergeCell ref="N133:N134"/>
    <mergeCell ref="N144:N145"/>
    <mergeCell ref="O5:O6"/>
    <mergeCell ref="O24:O25"/>
    <mergeCell ref="O37:O38"/>
    <mergeCell ref="O53:O54"/>
    <mergeCell ref="O64:O65"/>
    <mergeCell ref="O79:O80"/>
    <mergeCell ref="O93:O94"/>
    <mergeCell ref="O108:O109"/>
    <mergeCell ref="O121:O122"/>
    <mergeCell ref="O133:O134"/>
    <mergeCell ref="O144:O145"/>
    <mergeCell ref="P5:P6"/>
    <mergeCell ref="P24:P25"/>
    <mergeCell ref="P37:P38"/>
    <mergeCell ref="P53:P54"/>
    <mergeCell ref="P64:P65"/>
    <mergeCell ref="P79:P80"/>
    <mergeCell ref="P93:P94"/>
    <mergeCell ref="P108:P109"/>
    <mergeCell ref="P121:P122"/>
    <mergeCell ref="P133:P134"/>
    <mergeCell ref="P144:P145"/>
    <mergeCell ref="Q4:Q6"/>
    <mergeCell ref="Q23:Q25"/>
    <mergeCell ref="Q36:Q38"/>
    <mergeCell ref="Q52:Q54"/>
    <mergeCell ref="Q63:Q65"/>
    <mergeCell ref="Q78:Q80"/>
    <mergeCell ref="Q92:Q94"/>
    <mergeCell ref="Q107:Q109"/>
    <mergeCell ref="Q120:Q122"/>
    <mergeCell ref="Q132:Q134"/>
    <mergeCell ref="Q143:Q145"/>
  </mergeCells>
  <pageMargins left="0.700694444444445" right="0.700694444444445" top="0.751388888888889" bottom="0.751388888888889" header="0.298611111111111" footer="0.298611111111111"/>
  <pageSetup paperSize="9" scale="65" orientation="landscape" horizontalDpi="600"/>
  <headerFooter>
    <oddFooter>&amp;C第 &amp;P 页，共 &amp;N 页</oddFooter>
  </headerFooter>
  <rowBreaks count="10" manualBreakCount="10">
    <brk id="19" max="16383" man="1"/>
    <brk id="32" max="16383" man="1"/>
    <brk id="48" max="16383" man="1"/>
    <brk id="59" max="16383" man="1"/>
    <brk id="74" max="16383" man="1"/>
    <brk id="88" max="16383" man="1"/>
    <brk id="103" max="16383" man="1"/>
    <brk id="116" max="16383" man="1"/>
    <brk id="126" max="16383" man="1"/>
    <brk id="13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2022年全省公路运输基础设施建设计划表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2006-09-18T08:00:00Z</dcterms:created>
  <dcterms:modified xsi:type="dcterms:W3CDTF">2022-07-19T09:00:14Z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